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560" windowWidth="25040" windowHeight="155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99" i="1" l="1"/>
  <c r="J299" i="1"/>
  <c r="P299" i="1"/>
  <c r="K299" i="1"/>
  <c r="Q299" i="1"/>
  <c r="L299" i="1"/>
  <c r="R299" i="1"/>
  <c r="S299" i="1"/>
  <c r="E299" i="1"/>
  <c r="F299" i="1"/>
  <c r="D299" i="1"/>
  <c r="T298" i="1"/>
  <c r="J298" i="1"/>
  <c r="P298" i="1"/>
  <c r="K298" i="1"/>
  <c r="Q298" i="1"/>
  <c r="L298" i="1"/>
  <c r="R298" i="1"/>
  <c r="S298" i="1"/>
  <c r="E298" i="1"/>
  <c r="F298" i="1"/>
  <c r="D298" i="1"/>
  <c r="T297" i="1"/>
  <c r="J297" i="1"/>
  <c r="P297" i="1"/>
  <c r="K297" i="1"/>
  <c r="Q297" i="1"/>
  <c r="L297" i="1"/>
  <c r="R297" i="1"/>
  <c r="S297" i="1"/>
  <c r="E297" i="1"/>
  <c r="F297" i="1"/>
  <c r="D297" i="1"/>
  <c r="T296" i="1"/>
  <c r="J296" i="1"/>
  <c r="P296" i="1"/>
  <c r="K296" i="1"/>
  <c r="Q296" i="1"/>
  <c r="L296" i="1"/>
  <c r="R296" i="1"/>
  <c r="S296" i="1"/>
  <c r="E296" i="1"/>
  <c r="F296" i="1"/>
  <c r="D296" i="1"/>
  <c r="T295" i="1"/>
  <c r="J295" i="1"/>
  <c r="P295" i="1"/>
  <c r="K295" i="1"/>
  <c r="Q295" i="1"/>
  <c r="L295" i="1"/>
  <c r="R295" i="1"/>
  <c r="S295" i="1"/>
  <c r="E295" i="1"/>
  <c r="F295" i="1"/>
  <c r="D295" i="1"/>
  <c r="T294" i="1"/>
  <c r="J294" i="1"/>
  <c r="P294" i="1"/>
  <c r="K294" i="1"/>
  <c r="Q294" i="1"/>
  <c r="L294" i="1"/>
  <c r="R294" i="1"/>
  <c r="S294" i="1"/>
  <c r="E294" i="1"/>
  <c r="F294" i="1"/>
  <c r="D294" i="1"/>
  <c r="T293" i="1"/>
  <c r="J293" i="1"/>
  <c r="P293" i="1"/>
  <c r="K293" i="1"/>
  <c r="Q293" i="1"/>
  <c r="L293" i="1"/>
  <c r="R293" i="1"/>
  <c r="S293" i="1"/>
  <c r="E293" i="1"/>
  <c r="F293" i="1"/>
  <c r="D293" i="1"/>
  <c r="T292" i="1"/>
  <c r="J292" i="1"/>
  <c r="P292" i="1"/>
  <c r="K292" i="1"/>
  <c r="Q292" i="1"/>
  <c r="L292" i="1"/>
  <c r="R292" i="1"/>
  <c r="S292" i="1"/>
  <c r="E292" i="1"/>
  <c r="F292" i="1"/>
  <c r="D292" i="1"/>
  <c r="T291" i="1"/>
  <c r="J291" i="1"/>
  <c r="P291" i="1"/>
  <c r="K291" i="1"/>
  <c r="Q291" i="1"/>
  <c r="L291" i="1"/>
  <c r="R291" i="1"/>
  <c r="S291" i="1"/>
  <c r="E291" i="1"/>
  <c r="F291" i="1"/>
  <c r="D291" i="1"/>
  <c r="T290" i="1"/>
  <c r="J290" i="1"/>
  <c r="P290" i="1"/>
  <c r="K290" i="1"/>
  <c r="Q290" i="1"/>
  <c r="L290" i="1"/>
  <c r="R290" i="1"/>
  <c r="S290" i="1"/>
  <c r="E290" i="1"/>
  <c r="F290" i="1"/>
  <c r="D290" i="1"/>
  <c r="T285" i="1"/>
  <c r="J285" i="1"/>
  <c r="P285" i="1"/>
  <c r="K285" i="1"/>
  <c r="Q285" i="1"/>
  <c r="L285" i="1"/>
  <c r="R285" i="1"/>
  <c r="S285" i="1"/>
  <c r="E285" i="1"/>
  <c r="F285" i="1"/>
  <c r="D285" i="1"/>
  <c r="T284" i="1"/>
  <c r="J284" i="1"/>
  <c r="P284" i="1"/>
  <c r="K284" i="1"/>
  <c r="Q284" i="1"/>
  <c r="L284" i="1"/>
  <c r="R284" i="1"/>
  <c r="S284" i="1"/>
  <c r="E284" i="1"/>
  <c r="F284" i="1"/>
  <c r="D284" i="1"/>
  <c r="T283" i="1"/>
  <c r="J283" i="1"/>
  <c r="P283" i="1"/>
  <c r="K283" i="1"/>
  <c r="Q283" i="1"/>
  <c r="L283" i="1"/>
  <c r="R283" i="1"/>
  <c r="S283" i="1"/>
  <c r="E283" i="1"/>
  <c r="F283" i="1"/>
  <c r="D283" i="1"/>
  <c r="T282" i="1"/>
  <c r="J282" i="1"/>
  <c r="P282" i="1"/>
  <c r="K282" i="1"/>
  <c r="Q282" i="1"/>
  <c r="L282" i="1"/>
  <c r="R282" i="1"/>
  <c r="S282" i="1"/>
  <c r="E282" i="1"/>
  <c r="F282" i="1"/>
  <c r="D282" i="1"/>
  <c r="T281" i="1"/>
  <c r="J281" i="1"/>
  <c r="P281" i="1"/>
  <c r="K281" i="1"/>
  <c r="Q281" i="1"/>
  <c r="L281" i="1"/>
  <c r="R281" i="1"/>
  <c r="S281" i="1"/>
  <c r="E281" i="1"/>
  <c r="F281" i="1"/>
  <c r="D281" i="1"/>
  <c r="T280" i="1"/>
  <c r="J280" i="1"/>
  <c r="P280" i="1"/>
  <c r="K280" i="1"/>
  <c r="Q280" i="1"/>
  <c r="L280" i="1"/>
  <c r="R280" i="1"/>
  <c r="S280" i="1"/>
  <c r="E280" i="1"/>
  <c r="F280" i="1"/>
  <c r="D280" i="1"/>
  <c r="T279" i="1"/>
  <c r="J279" i="1"/>
  <c r="P279" i="1"/>
  <c r="K279" i="1"/>
  <c r="Q279" i="1"/>
  <c r="L279" i="1"/>
  <c r="R279" i="1"/>
  <c r="S279" i="1"/>
  <c r="E279" i="1"/>
  <c r="F279" i="1"/>
  <c r="D279" i="1"/>
  <c r="T278" i="1"/>
  <c r="J278" i="1"/>
  <c r="P278" i="1"/>
  <c r="K278" i="1"/>
  <c r="Q278" i="1"/>
  <c r="L278" i="1"/>
  <c r="R278" i="1"/>
  <c r="S278" i="1"/>
  <c r="E278" i="1"/>
  <c r="F278" i="1"/>
  <c r="D278" i="1"/>
  <c r="T277" i="1"/>
  <c r="J277" i="1"/>
  <c r="P277" i="1"/>
  <c r="K277" i="1"/>
  <c r="Q277" i="1"/>
  <c r="L277" i="1"/>
  <c r="R277" i="1"/>
  <c r="S277" i="1"/>
  <c r="E277" i="1"/>
  <c r="F277" i="1"/>
  <c r="D277" i="1"/>
  <c r="T276" i="1"/>
  <c r="J276" i="1"/>
  <c r="P276" i="1"/>
  <c r="K276" i="1"/>
  <c r="Q276" i="1"/>
  <c r="L276" i="1"/>
  <c r="R276" i="1"/>
  <c r="S276" i="1"/>
  <c r="E276" i="1"/>
  <c r="F276" i="1"/>
  <c r="D276" i="1"/>
  <c r="T271" i="1"/>
  <c r="J271" i="1"/>
  <c r="P271" i="1"/>
  <c r="K271" i="1"/>
  <c r="Q271" i="1"/>
  <c r="L271" i="1"/>
  <c r="R271" i="1"/>
  <c r="S271" i="1"/>
  <c r="E271" i="1"/>
  <c r="F271" i="1"/>
  <c r="D271" i="1"/>
  <c r="T270" i="1"/>
  <c r="J270" i="1"/>
  <c r="P270" i="1"/>
  <c r="K270" i="1"/>
  <c r="Q270" i="1"/>
  <c r="L270" i="1"/>
  <c r="R270" i="1"/>
  <c r="S270" i="1"/>
  <c r="E270" i="1"/>
  <c r="F270" i="1"/>
  <c r="D270" i="1"/>
  <c r="T269" i="1"/>
  <c r="J269" i="1"/>
  <c r="P269" i="1"/>
  <c r="K269" i="1"/>
  <c r="Q269" i="1"/>
  <c r="L269" i="1"/>
  <c r="R269" i="1"/>
  <c r="S269" i="1"/>
  <c r="E269" i="1"/>
  <c r="F269" i="1"/>
  <c r="D269" i="1"/>
  <c r="T268" i="1"/>
  <c r="J268" i="1"/>
  <c r="P268" i="1"/>
  <c r="K268" i="1"/>
  <c r="Q268" i="1"/>
  <c r="L268" i="1"/>
  <c r="R268" i="1"/>
  <c r="S268" i="1"/>
  <c r="E268" i="1"/>
  <c r="F268" i="1"/>
  <c r="D268" i="1"/>
  <c r="T267" i="1"/>
  <c r="J267" i="1"/>
  <c r="P267" i="1"/>
  <c r="K267" i="1"/>
  <c r="Q267" i="1"/>
  <c r="L267" i="1"/>
  <c r="R267" i="1"/>
  <c r="S267" i="1"/>
  <c r="E267" i="1"/>
  <c r="F267" i="1"/>
  <c r="D267" i="1"/>
  <c r="T266" i="1"/>
  <c r="J266" i="1"/>
  <c r="P266" i="1"/>
  <c r="K266" i="1"/>
  <c r="Q266" i="1"/>
  <c r="L266" i="1"/>
  <c r="R266" i="1"/>
  <c r="S266" i="1"/>
  <c r="E266" i="1"/>
  <c r="F266" i="1"/>
  <c r="D266" i="1"/>
  <c r="T265" i="1"/>
  <c r="J265" i="1"/>
  <c r="P265" i="1"/>
  <c r="K265" i="1"/>
  <c r="Q265" i="1"/>
  <c r="L265" i="1"/>
  <c r="R265" i="1"/>
  <c r="S265" i="1"/>
  <c r="E265" i="1"/>
  <c r="F265" i="1"/>
  <c r="D265" i="1"/>
  <c r="T264" i="1"/>
  <c r="J264" i="1"/>
  <c r="P264" i="1"/>
  <c r="K264" i="1"/>
  <c r="Q264" i="1"/>
  <c r="L264" i="1"/>
  <c r="R264" i="1"/>
  <c r="S264" i="1"/>
  <c r="E264" i="1"/>
  <c r="F264" i="1"/>
  <c r="D264" i="1"/>
  <c r="T263" i="1"/>
  <c r="J263" i="1"/>
  <c r="P263" i="1"/>
  <c r="K263" i="1"/>
  <c r="Q263" i="1"/>
  <c r="L263" i="1"/>
  <c r="R263" i="1"/>
  <c r="S263" i="1"/>
  <c r="E263" i="1"/>
  <c r="F263" i="1"/>
  <c r="D263" i="1"/>
  <c r="T262" i="1"/>
  <c r="J262" i="1"/>
  <c r="P262" i="1"/>
  <c r="K262" i="1"/>
  <c r="Q262" i="1"/>
  <c r="L262" i="1"/>
  <c r="R262" i="1"/>
  <c r="S262" i="1"/>
  <c r="E262" i="1"/>
  <c r="F262" i="1"/>
  <c r="D262" i="1"/>
  <c r="T257" i="1"/>
  <c r="J257" i="1"/>
  <c r="P257" i="1"/>
  <c r="K257" i="1"/>
  <c r="Q257" i="1"/>
  <c r="L257" i="1"/>
  <c r="R257" i="1"/>
  <c r="S257" i="1"/>
  <c r="E257" i="1"/>
  <c r="F257" i="1"/>
  <c r="D257" i="1"/>
  <c r="T256" i="1"/>
  <c r="J256" i="1"/>
  <c r="P256" i="1"/>
  <c r="K256" i="1"/>
  <c r="Q256" i="1"/>
  <c r="L256" i="1"/>
  <c r="R256" i="1"/>
  <c r="S256" i="1"/>
  <c r="E256" i="1"/>
  <c r="F256" i="1"/>
  <c r="D256" i="1"/>
  <c r="T255" i="1"/>
  <c r="J255" i="1"/>
  <c r="P255" i="1"/>
  <c r="K255" i="1"/>
  <c r="Q255" i="1"/>
  <c r="L255" i="1"/>
  <c r="R255" i="1"/>
  <c r="S255" i="1"/>
  <c r="E255" i="1"/>
  <c r="F255" i="1"/>
  <c r="D255" i="1"/>
  <c r="T254" i="1"/>
  <c r="J254" i="1"/>
  <c r="P254" i="1"/>
  <c r="K254" i="1"/>
  <c r="Q254" i="1"/>
  <c r="L254" i="1"/>
  <c r="R254" i="1"/>
  <c r="S254" i="1"/>
  <c r="E254" i="1"/>
  <c r="F254" i="1"/>
  <c r="D254" i="1"/>
  <c r="T253" i="1"/>
  <c r="J253" i="1"/>
  <c r="P253" i="1"/>
  <c r="K253" i="1"/>
  <c r="Q253" i="1"/>
  <c r="L253" i="1"/>
  <c r="R253" i="1"/>
  <c r="S253" i="1"/>
  <c r="E253" i="1"/>
  <c r="F253" i="1"/>
  <c r="D253" i="1"/>
  <c r="T252" i="1"/>
  <c r="J252" i="1"/>
  <c r="P252" i="1"/>
  <c r="K252" i="1"/>
  <c r="Q252" i="1"/>
  <c r="L252" i="1"/>
  <c r="R252" i="1"/>
  <c r="S252" i="1"/>
  <c r="E252" i="1"/>
  <c r="F252" i="1"/>
  <c r="D252" i="1"/>
  <c r="T251" i="1"/>
  <c r="J251" i="1"/>
  <c r="P251" i="1"/>
  <c r="K251" i="1"/>
  <c r="Q251" i="1"/>
  <c r="L251" i="1"/>
  <c r="R251" i="1"/>
  <c r="S251" i="1"/>
  <c r="E251" i="1"/>
  <c r="F251" i="1"/>
  <c r="D251" i="1"/>
  <c r="T250" i="1"/>
  <c r="J250" i="1"/>
  <c r="P250" i="1"/>
  <c r="K250" i="1"/>
  <c r="Q250" i="1"/>
  <c r="L250" i="1"/>
  <c r="R250" i="1"/>
  <c r="S250" i="1"/>
  <c r="E250" i="1"/>
  <c r="F250" i="1"/>
  <c r="D250" i="1"/>
  <c r="T249" i="1"/>
  <c r="J249" i="1"/>
  <c r="P249" i="1"/>
  <c r="K249" i="1"/>
  <c r="Q249" i="1"/>
  <c r="L249" i="1"/>
  <c r="R249" i="1"/>
  <c r="S249" i="1"/>
  <c r="E249" i="1"/>
  <c r="F249" i="1"/>
  <c r="D249" i="1"/>
  <c r="T248" i="1"/>
  <c r="J248" i="1"/>
  <c r="P248" i="1"/>
  <c r="K248" i="1"/>
  <c r="Q248" i="1"/>
  <c r="L248" i="1"/>
  <c r="R248" i="1"/>
  <c r="S248" i="1"/>
  <c r="E248" i="1"/>
  <c r="F248" i="1"/>
  <c r="D248" i="1"/>
  <c r="T243" i="1"/>
  <c r="J243" i="1"/>
  <c r="P243" i="1"/>
  <c r="K243" i="1"/>
  <c r="Q243" i="1"/>
  <c r="L243" i="1"/>
  <c r="R243" i="1"/>
  <c r="S243" i="1"/>
  <c r="E243" i="1"/>
  <c r="F243" i="1"/>
  <c r="D243" i="1"/>
  <c r="T242" i="1"/>
  <c r="J242" i="1"/>
  <c r="P242" i="1"/>
  <c r="K242" i="1"/>
  <c r="Q242" i="1"/>
  <c r="L242" i="1"/>
  <c r="R242" i="1"/>
  <c r="S242" i="1"/>
  <c r="E242" i="1"/>
  <c r="F242" i="1"/>
  <c r="D242" i="1"/>
  <c r="T241" i="1"/>
  <c r="J241" i="1"/>
  <c r="P241" i="1"/>
  <c r="K241" i="1"/>
  <c r="Q241" i="1"/>
  <c r="L241" i="1"/>
  <c r="R241" i="1"/>
  <c r="S241" i="1"/>
  <c r="E241" i="1"/>
  <c r="F241" i="1"/>
  <c r="D241" i="1"/>
  <c r="T240" i="1"/>
  <c r="J240" i="1"/>
  <c r="P240" i="1"/>
  <c r="K240" i="1"/>
  <c r="Q240" i="1"/>
  <c r="L240" i="1"/>
  <c r="R240" i="1"/>
  <c r="S240" i="1"/>
  <c r="E240" i="1"/>
  <c r="F240" i="1"/>
  <c r="D240" i="1"/>
  <c r="T239" i="1"/>
  <c r="J239" i="1"/>
  <c r="P239" i="1"/>
  <c r="K239" i="1"/>
  <c r="Q239" i="1"/>
  <c r="L239" i="1"/>
  <c r="R239" i="1"/>
  <c r="S239" i="1"/>
  <c r="E239" i="1"/>
  <c r="F239" i="1"/>
  <c r="D239" i="1"/>
  <c r="T238" i="1"/>
  <c r="J238" i="1"/>
  <c r="P238" i="1"/>
  <c r="K238" i="1"/>
  <c r="Q238" i="1"/>
  <c r="L238" i="1"/>
  <c r="R238" i="1"/>
  <c r="S238" i="1"/>
  <c r="E238" i="1"/>
  <c r="F238" i="1"/>
  <c r="D238" i="1"/>
  <c r="T237" i="1"/>
  <c r="J237" i="1"/>
  <c r="P237" i="1"/>
  <c r="K237" i="1"/>
  <c r="Q237" i="1"/>
  <c r="L237" i="1"/>
  <c r="R237" i="1"/>
  <c r="S237" i="1"/>
  <c r="E237" i="1"/>
  <c r="F237" i="1"/>
  <c r="D237" i="1"/>
  <c r="T236" i="1"/>
  <c r="J236" i="1"/>
  <c r="P236" i="1"/>
  <c r="K236" i="1"/>
  <c r="Q236" i="1"/>
  <c r="L236" i="1"/>
  <c r="R236" i="1"/>
  <c r="S236" i="1"/>
  <c r="E236" i="1"/>
  <c r="F236" i="1"/>
  <c r="D236" i="1"/>
  <c r="T235" i="1"/>
  <c r="J235" i="1"/>
  <c r="P235" i="1"/>
  <c r="K235" i="1"/>
  <c r="Q235" i="1"/>
  <c r="L235" i="1"/>
  <c r="R235" i="1"/>
  <c r="S235" i="1"/>
  <c r="E235" i="1"/>
  <c r="F235" i="1"/>
  <c r="D235" i="1"/>
  <c r="T234" i="1"/>
  <c r="J234" i="1"/>
  <c r="P234" i="1"/>
  <c r="K234" i="1"/>
  <c r="Q234" i="1"/>
  <c r="L234" i="1"/>
  <c r="R234" i="1"/>
  <c r="S234" i="1"/>
  <c r="E234" i="1"/>
  <c r="F234" i="1"/>
  <c r="D234" i="1"/>
  <c r="T229" i="1"/>
  <c r="J229" i="1"/>
  <c r="P229" i="1"/>
  <c r="K229" i="1"/>
  <c r="Q229" i="1"/>
  <c r="L229" i="1"/>
  <c r="R229" i="1"/>
  <c r="S229" i="1"/>
  <c r="E229" i="1"/>
  <c r="F229" i="1"/>
  <c r="D229" i="1"/>
  <c r="T228" i="1"/>
  <c r="J228" i="1"/>
  <c r="P228" i="1"/>
  <c r="K228" i="1"/>
  <c r="Q228" i="1"/>
  <c r="L228" i="1"/>
  <c r="R228" i="1"/>
  <c r="S228" i="1"/>
  <c r="E228" i="1"/>
  <c r="F228" i="1"/>
  <c r="D228" i="1"/>
  <c r="T227" i="1"/>
  <c r="J227" i="1"/>
  <c r="P227" i="1"/>
  <c r="K227" i="1"/>
  <c r="Q227" i="1"/>
  <c r="L227" i="1"/>
  <c r="R227" i="1"/>
  <c r="S227" i="1"/>
  <c r="E227" i="1"/>
  <c r="F227" i="1"/>
  <c r="D227" i="1"/>
  <c r="T226" i="1"/>
  <c r="J226" i="1"/>
  <c r="P226" i="1"/>
  <c r="K226" i="1"/>
  <c r="Q226" i="1"/>
  <c r="L226" i="1"/>
  <c r="R226" i="1"/>
  <c r="S226" i="1"/>
  <c r="E226" i="1"/>
  <c r="F226" i="1"/>
  <c r="D226" i="1"/>
  <c r="T225" i="1"/>
  <c r="J225" i="1"/>
  <c r="P225" i="1"/>
  <c r="K225" i="1"/>
  <c r="Q225" i="1"/>
  <c r="L225" i="1"/>
  <c r="R225" i="1"/>
  <c r="S225" i="1"/>
  <c r="E225" i="1"/>
  <c r="F225" i="1"/>
  <c r="D225" i="1"/>
  <c r="T224" i="1"/>
  <c r="J224" i="1"/>
  <c r="P224" i="1"/>
  <c r="K224" i="1"/>
  <c r="Q224" i="1"/>
  <c r="L224" i="1"/>
  <c r="R224" i="1"/>
  <c r="S224" i="1"/>
  <c r="E224" i="1"/>
  <c r="F224" i="1"/>
  <c r="D224" i="1"/>
  <c r="T223" i="1"/>
  <c r="J223" i="1"/>
  <c r="P223" i="1"/>
  <c r="K223" i="1"/>
  <c r="Q223" i="1"/>
  <c r="L223" i="1"/>
  <c r="R223" i="1"/>
  <c r="S223" i="1"/>
  <c r="E223" i="1"/>
  <c r="F223" i="1"/>
  <c r="D223" i="1"/>
  <c r="T222" i="1"/>
  <c r="J222" i="1"/>
  <c r="P222" i="1"/>
  <c r="K222" i="1"/>
  <c r="Q222" i="1"/>
  <c r="L222" i="1"/>
  <c r="R222" i="1"/>
  <c r="S222" i="1"/>
  <c r="E222" i="1"/>
  <c r="F222" i="1"/>
  <c r="D222" i="1"/>
  <c r="T221" i="1"/>
  <c r="J221" i="1"/>
  <c r="P221" i="1"/>
  <c r="K221" i="1"/>
  <c r="Q221" i="1"/>
  <c r="L221" i="1"/>
  <c r="R221" i="1"/>
  <c r="S221" i="1"/>
  <c r="E221" i="1"/>
  <c r="F221" i="1"/>
  <c r="D221" i="1"/>
  <c r="T220" i="1"/>
  <c r="J220" i="1"/>
  <c r="P220" i="1"/>
  <c r="K220" i="1"/>
  <c r="Q220" i="1"/>
  <c r="L220" i="1"/>
  <c r="R220" i="1"/>
  <c r="S220" i="1"/>
  <c r="E220" i="1"/>
  <c r="F220" i="1"/>
  <c r="D220" i="1"/>
  <c r="T213" i="1"/>
  <c r="J213" i="1"/>
  <c r="P213" i="1"/>
  <c r="K213" i="1"/>
  <c r="Q213" i="1"/>
  <c r="L213" i="1"/>
  <c r="R213" i="1"/>
  <c r="S213" i="1"/>
  <c r="E213" i="1"/>
  <c r="F213" i="1"/>
  <c r="D213" i="1"/>
  <c r="T212" i="1"/>
  <c r="J212" i="1"/>
  <c r="P212" i="1"/>
  <c r="K212" i="1"/>
  <c r="Q212" i="1"/>
  <c r="L212" i="1"/>
  <c r="R212" i="1"/>
  <c r="S212" i="1"/>
  <c r="E212" i="1"/>
  <c r="F212" i="1"/>
  <c r="D212" i="1"/>
  <c r="T211" i="1"/>
  <c r="J211" i="1"/>
  <c r="P211" i="1"/>
  <c r="K211" i="1"/>
  <c r="Q211" i="1"/>
  <c r="L211" i="1"/>
  <c r="R211" i="1"/>
  <c r="S211" i="1"/>
  <c r="E211" i="1"/>
  <c r="F211" i="1"/>
  <c r="D211" i="1"/>
  <c r="T210" i="1"/>
  <c r="J210" i="1"/>
  <c r="P210" i="1"/>
  <c r="K210" i="1"/>
  <c r="Q210" i="1"/>
  <c r="L210" i="1"/>
  <c r="R210" i="1"/>
  <c r="S210" i="1"/>
  <c r="E210" i="1"/>
  <c r="F210" i="1"/>
  <c r="D210" i="1"/>
  <c r="T209" i="1"/>
  <c r="J209" i="1"/>
  <c r="P209" i="1"/>
  <c r="K209" i="1"/>
  <c r="Q209" i="1"/>
  <c r="L209" i="1"/>
  <c r="R209" i="1"/>
  <c r="S209" i="1"/>
  <c r="E209" i="1"/>
  <c r="F209" i="1"/>
  <c r="D209" i="1"/>
  <c r="T208" i="1"/>
  <c r="J208" i="1"/>
  <c r="P208" i="1"/>
  <c r="K208" i="1"/>
  <c r="Q208" i="1"/>
  <c r="L208" i="1"/>
  <c r="R208" i="1"/>
  <c r="S208" i="1"/>
  <c r="E208" i="1"/>
  <c r="F208" i="1"/>
  <c r="D208" i="1"/>
  <c r="T207" i="1"/>
  <c r="J207" i="1"/>
  <c r="P207" i="1"/>
  <c r="K207" i="1"/>
  <c r="Q207" i="1"/>
  <c r="L207" i="1"/>
  <c r="R207" i="1"/>
  <c r="S207" i="1"/>
  <c r="E207" i="1"/>
  <c r="F207" i="1"/>
  <c r="D207" i="1"/>
  <c r="T206" i="1"/>
  <c r="J206" i="1"/>
  <c r="P206" i="1"/>
  <c r="K206" i="1"/>
  <c r="Q206" i="1"/>
  <c r="L206" i="1"/>
  <c r="R206" i="1"/>
  <c r="S206" i="1"/>
  <c r="E206" i="1"/>
  <c r="F206" i="1"/>
  <c r="D206" i="1"/>
  <c r="T205" i="1"/>
  <c r="J205" i="1"/>
  <c r="P205" i="1"/>
  <c r="K205" i="1"/>
  <c r="Q205" i="1"/>
  <c r="L205" i="1"/>
  <c r="R205" i="1"/>
  <c r="S205" i="1"/>
  <c r="E205" i="1"/>
  <c r="F205" i="1"/>
  <c r="D205" i="1"/>
  <c r="T204" i="1"/>
  <c r="J204" i="1"/>
  <c r="P204" i="1"/>
  <c r="K204" i="1"/>
  <c r="Q204" i="1"/>
  <c r="L204" i="1"/>
  <c r="R204" i="1"/>
  <c r="S204" i="1"/>
  <c r="E204" i="1"/>
  <c r="F204" i="1"/>
  <c r="D204" i="1"/>
  <c r="T199" i="1"/>
  <c r="J199" i="1"/>
  <c r="P199" i="1"/>
  <c r="K199" i="1"/>
  <c r="Q199" i="1"/>
  <c r="L199" i="1"/>
  <c r="R199" i="1"/>
  <c r="S199" i="1"/>
  <c r="E199" i="1"/>
  <c r="F199" i="1"/>
  <c r="D199" i="1"/>
  <c r="T198" i="1"/>
  <c r="J198" i="1"/>
  <c r="P198" i="1"/>
  <c r="K198" i="1"/>
  <c r="Q198" i="1"/>
  <c r="L198" i="1"/>
  <c r="R198" i="1"/>
  <c r="S198" i="1"/>
  <c r="E198" i="1"/>
  <c r="F198" i="1"/>
  <c r="D198" i="1"/>
  <c r="T197" i="1"/>
  <c r="J197" i="1"/>
  <c r="P197" i="1"/>
  <c r="K197" i="1"/>
  <c r="Q197" i="1"/>
  <c r="L197" i="1"/>
  <c r="R197" i="1"/>
  <c r="S197" i="1"/>
  <c r="E197" i="1"/>
  <c r="F197" i="1"/>
  <c r="D197" i="1"/>
  <c r="T196" i="1"/>
  <c r="J196" i="1"/>
  <c r="P196" i="1"/>
  <c r="K196" i="1"/>
  <c r="Q196" i="1"/>
  <c r="L196" i="1"/>
  <c r="R196" i="1"/>
  <c r="S196" i="1"/>
  <c r="E196" i="1"/>
  <c r="F196" i="1"/>
  <c r="D196" i="1"/>
  <c r="T195" i="1"/>
  <c r="J195" i="1"/>
  <c r="P195" i="1"/>
  <c r="K195" i="1"/>
  <c r="Q195" i="1"/>
  <c r="L195" i="1"/>
  <c r="R195" i="1"/>
  <c r="S195" i="1"/>
  <c r="E195" i="1"/>
  <c r="F195" i="1"/>
  <c r="D195" i="1"/>
  <c r="T194" i="1"/>
  <c r="J194" i="1"/>
  <c r="P194" i="1"/>
  <c r="K194" i="1"/>
  <c r="Q194" i="1"/>
  <c r="L194" i="1"/>
  <c r="R194" i="1"/>
  <c r="S194" i="1"/>
  <c r="E194" i="1"/>
  <c r="F194" i="1"/>
  <c r="D194" i="1"/>
  <c r="T193" i="1"/>
  <c r="J193" i="1"/>
  <c r="P193" i="1"/>
  <c r="K193" i="1"/>
  <c r="Q193" i="1"/>
  <c r="L193" i="1"/>
  <c r="R193" i="1"/>
  <c r="S193" i="1"/>
  <c r="E193" i="1"/>
  <c r="F193" i="1"/>
  <c r="D193" i="1"/>
  <c r="T192" i="1"/>
  <c r="J192" i="1"/>
  <c r="P192" i="1"/>
  <c r="K192" i="1"/>
  <c r="Q192" i="1"/>
  <c r="L192" i="1"/>
  <c r="R192" i="1"/>
  <c r="S192" i="1"/>
  <c r="E192" i="1"/>
  <c r="F192" i="1"/>
  <c r="D192" i="1"/>
  <c r="T191" i="1"/>
  <c r="J191" i="1"/>
  <c r="P191" i="1"/>
  <c r="K191" i="1"/>
  <c r="Q191" i="1"/>
  <c r="L191" i="1"/>
  <c r="R191" i="1"/>
  <c r="S191" i="1"/>
  <c r="E191" i="1"/>
  <c r="F191" i="1"/>
  <c r="D191" i="1"/>
  <c r="T190" i="1"/>
  <c r="J190" i="1"/>
  <c r="P190" i="1"/>
  <c r="K190" i="1"/>
  <c r="Q190" i="1"/>
  <c r="L190" i="1"/>
  <c r="R190" i="1"/>
  <c r="S190" i="1"/>
  <c r="E190" i="1"/>
  <c r="F190" i="1"/>
  <c r="D190" i="1"/>
  <c r="T185" i="1"/>
  <c r="J185" i="1"/>
  <c r="P185" i="1"/>
  <c r="K185" i="1"/>
  <c r="Q185" i="1"/>
  <c r="L185" i="1"/>
  <c r="R185" i="1"/>
  <c r="S185" i="1"/>
  <c r="E185" i="1"/>
  <c r="F185" i="1"/>
  <c r="D185" i="1"/>
  <c r="T184" i="1"/>
  <c r="J184" i="1"/>
  <c r="P184" i="1"/>
  <c r="K184" i="1"/>
  <c r="Q184" i="1"/>
  <c r="L184" i="1"/>
  <c r="R184" i="1"/>
  <c r="S184" i="1"/>
  <c r="E184" i="1"/>
  <c r="F184" i="1"/>
  <c r="D184" i="1"/>
  <c r="T183" i="1"/>
  <c r="J183" i="1"/>
  <c r="P183" i="1"/>
  <c r="K183" i="1"/>
  <c r="Q183" i="1"/>
  <c r="L183" i="1"/>
  <c r="R183" i="1"/>
  <c r="S183" i="1"/>
  <c r="E183" i="1"/>
  <c r="F183" i="1"/>
  <c r="D183" i="1"/>
  <c r="T182" i="1"/>
  <c r="J182" i="1"/>
  <c r="P182" i="1"/>
  <c r="K182" i="1"/>
  <c r="Q182" i="1"/>
  <c r="L182" i="1"/>
  <c r="R182" i="1"/>
  <c r="S182" i="1"/>
  <c r="E182" i="1"/>
  <c r="F182" i="1"/>
  <c r="D182" i="1"/>
  <c r="T181" i="1"/>
  <c r="J181" i="1"/>
  <c r="P181" i="1"/>
  <c r="K181" i="1"/>
  <c r="Q181" i="1"/>
  <c r="L181" i="1"/>
  <c r="R181" i="1"/>
  <c r="S181" i="1"/>
  <c r="E181" i="1"/>
  <c r="F181" i="1"/>
  <c r="D181" i="1"/>
  <c r="T180" i="1"/>
  <c r="J180" i="1"/>
  <c r="P180" i="1"/>
  <c r="K180" i="1"/>
  <c r="Q180" i="1"/>
  <c r="L180" i="1"/>
  <c r="R180" i="1"/>
  <c r="S180" i="1"/>
  <c r="E180" i="1"/>
  <c r="F180" i="1"/>
  <c r="D180" i="1"/>
  <c r="T179" i="1"/>
  <c r="J179" i="1"/>
  <c r="P179" i="1"/>
  <c r="K179" i="1"/>
  <c r="Q179" i="1"/>
  <c r="L179" i="1"/>
  <c r="R179" i="1"/>
  <c r="S179" i="1"/>
  <c r="E179" i="1"/>
  <c r="F179" i="1"/>
  <c r="D179" i="1"/>
  <c r="T178" i="1"/>
  <c r="J178" i="1"/>
  <c r="P178" i="1"/>
  <c r="K178" i="1"/>
  <c r="Q178" i="1"/>
  <c r="L178" i="1"/>
  <c r="R178" i="1"/>
  <c r="S178" i="1"/>
  <c r="E178" i="1"/>
  <c r="F178" i="1"/>
  <c r="D178" i="1"/>
  <c r="T177" i="1"/>
  <c r="J177" i="1"/>
  <c r="P177" i="1"/>
  <c r="K177" i="1"/>
  <c r="Q177" i="1"/>
  <c r="L177" i="1"/>
  <c r="R177" i="1"/>
  <c r="S177" i="1"/>
  <c r="E177" i="1"/>
  <c r="F177" i="1"/>
  <c r="D177" i="1"/>
  <c r="T176" i="1"/>
  <c r="J176" i="1"/>
  <c r="P176" i="1"/>
  <c r="K176" i="1"/>
  <c r="Q176" i="1"/>
  <c r="L176" i="1"/>
  <c r="R176" i="1"/>
  <c r="S176" i="1"/>
  <c r="E176" i="1"/>
  <c r="F176" i="1"/>
  <c r="D176" i="1"/>
  <c r="T171" i="1"/>
  <c r="J171" i="1"/>
  <c r="P171" i="1"/>
  <c r="K171" i="1"/>
  <c r="Q171" i="1"/>
  <c r="L171" i="1"/>
  <c r="R171" i="1"/>
  <c r="S171" i="1"/>
  <c r="E171" i="1"/>
  <c r="F171" i="1"/>
  <c r="D171" i="1"/>
  <c r="T170" i="1"/>
  <c r="J170" i="1"/>
  <c r="P170" i="1"/>
  <c r="K170" i="1"/>
  <c r="Q170" i="1"/>
  <c r="L170" i="1"/>
  <c r="R170" i="1"/>
  <c r="S170" i="1"/>
  <c r="E170" i="1"/>
  <c r="F170" i="1"/>
  <c r="D170" i="1"/>
  <c r="T169" i="1"/>
  <c r="J169" i="1"/>
  <c r="P169" i="1"/>
  <c r="K169" i="1"/>
  <c r="Q169" i="1"/>
  <c r="L169" i="1"/>
  <c r="R169" i="1"/>
  <c r="S169" i="1"/>
  <c r="E169" i="1"/>
  <c r="F169" i="1"/>
  <c r="D169" i="1"/>
  <c r="T168" i="1"/>
  <c r="J168" i="1"/>
  <c r="P168" i="1"/>
  <c r="K168" i="1"/>
  <c r="Q168" i="1"/>
  <c r="L168" i="1"/>
  <c r="R168" i="1"/>
  <c r="S168" i="1"/>
  <c r="E168" i="1"/>
  <c r="F168" i="1"/>
  <c r="D168" i="1"/>
  <c r="T167" i="1"/>
  <c r="J167" i="1"/>
  <c r="P167" i="1"/>
  <c r="K167" i="1"/>
  <c r="Q167" i="1"/>
  <c r="L167" i="1"/>
  <c r="R167" i="1"/>
  <c r="S167" i="1"/>
  <c r="E167" i="1"/>
  <c r="F167" i="1"/>
  <c r="D167" i="1"/>
  <c r="T166" i="1"/>
  <c r="J166" i="1"/>
  <c r="P166" i="1"/>
  <c r="K166" i="1"/>
  <c r="Q166" i="1"/>
  <c r="L166" i="1"/>
  <c r="R166" i="1"/>
  <c r="S166" i="1"/>
  <c r="E166" i="1"/>
  <c r="F166" i="1"/>
  <c r="D166" i="1"/>
  <c r="T165" i="1"/>
  <c r="J165" i="1"/>
  <c r="P165" i="1"/>
  <c r="K165" i="1"/>
  <c r="Q165" i="1"/>
  <c r="L165" i="1"/>
  <c r="R165" i="1"/>
  <c r="S165" i="1"/>
  <c r="E165" i="1"/>
  <c r="F165" i="1"/>
  <c r="D165" i="1"/>
  <c r="T164" i="1"/>
  <c r="J164" i="1"/>
  <c r="P164" i="1"/>
  <c r="K164" i="1"/>
  <c r="Q164" i="1"/>
  <c r="L164" i="1"/>
  <c r="R164" i="1"/>
  <c r="S164" i="1"/>
  <c r="E164" i="1"/>
  <c r="F164" i="1"/>
  <c r="D164" i="1"/>
  <c r="T163" i="1"/>
  <c r="J163" i="1"/>
  <c r="P163" i="1"/>
  <c r="K163" i="1"/>
  <c r="Q163" i="1"/>
  <c r="L163" i="1"/>
  <c r="R163" i="1"/>
  <c r="S163" i="1"/>
  <c r="E163" i="1"/>
  <c r="F163" i="1"/>
  <c r="D163" i="1"/>
  <c r="T162" i="1"/>
  <c r="J162" i="1"/>
  <c r="P162" i="1"/>
  <c r="K162" i="1"/>
  <c r="Q162" i="1"/>
  <c r="L162" i="1"/>
  <c r="R162" i="1"/>
  <c r="S162" i="1"/>
  <c r="E162" i="1"/>
  <c r="F162" i="1"/>
  <c r="D162" i="1"/>
  <c r="T157" i="1"/>
  <c r="J157" i="1"/>
  <c r="P157" i="1"/>
  <c r="K157" i="1"/>
  <c r="Q157" i="1"/>
  <c r="L157" i="1"/>
  <c r="R157" i="1"/>
  <c r="S157" i="1"/>
  <c r="E157" i="1"/>
  <c r="F157" i="1"/>
  <c r="D157" i="1"/>
  <c r="T156" i="1"/>
  <c r="J156" i="1"/>
  <c r="P156" i="1"/>
  <c r="K156" i="1"/>
  <c r="Q156" i="1"/>
  <c r="L156" i="1"/>
  <c r="R156" i="1"/>
  <c r="S156" i="1"/>
  <c r="E156" i="1"/>
  <c r="F156" i="1"/>
  <c r="D156" i="1"/>
  <c r="T155" i="1"/>
  <c r="J155" i="1"/>
  <c r="P155" i="1"/>
  <c r="K155" i="1"/>
  <c r="Q155" i="1"/>
  <c r="L155" i="1"/>
  <c r="R155" i="1"/>
  <c r="S155" i="1"/>
  <c r="E155" i="1"/>
  <c r="F155" i="1"/>
  <c r="D155" i="1"/>
  <c r="T154" i="1"/>
  <c r="J154" i="1"/>
  <c r="P154" i="1"/>
  <c r="K154" i="1"/>
  <c r="Q154" i="1"/>
  <c r="L154" i="1"/>
  <c r="R154" i="1"/>
  <c r="S154" i="1"/>
  <c r="E154" i="1"/>
  <c r="F154" i="1"/>
  <c r="D154" i="1"/>
  <c r="T153" i="1"/>
  <c r="J153" i="1"/>
  <c r="P153" i="1"/>
  <c r="K153" i="1"/>
  <c r="Q153" i="1"/>
  <c r="L153" i="1"/>
  <c r="R153" i="1"/>
  <c r="S153" i="1"/>
  <c r="E153" i="1"/>
  <c r="F153" i="1"/>
  <c r="D153" i="1"/>
  <c r="T152" i="1"/>
  <c r="J152" i="1"/>
  <c r="P152" i="1"/>
  <c r="K152" i="1"/>
  <c r="Q152" i="1"/>
  <c r="L152" i="1"/>
  <c r="R152" i="1"/>
  <c r="S152" i="1"/>
  <c r="E152" i="1"/>
  <c r="F152" i="1"/>
  <c r="D152" i="1"/>
  <c r="T151" i="1"/>
  <c r="J151" i="1"/>
  <c r="P151" i="1"/>
  <c r="K151" i="1"/>
  <c r="Q151" i="1"/>
  <c r="L151" i="1"/>
  <c r="R151" i="1"/>
  <c r="S151" i="1"/>
  <c r="E151" i="1"/>
  <c r="F151" i="1"/>
  <c r="D151" i="1"/>
  <c r="T150" i="1"/>
  <c r="J150" i="1"/>
  <c r="P150" i="1"/>
  <c r="K150" i="1"/>
  <c r="Q150" i="1"/>
  <c r="L150" i="1"/>
  <c r="R150" i="1"/>
  <c r="S150" i="1"/>
  <c r="E150" i="1"/>
  <c r="F150" i="1"/>
  <c r="D150" i="1"/>
  <c r="T149" i="1"/>
  <c r="J149" i="1"/>
  <c r="P149" i="1"/>
  <c r="K149" i="1"/>
  <c r="Q149" i="1"/>
  <c r="L149" i="1"/>
  <c r="R149" i="1"/>
  <c r="S149" i="1"/>
  <c r="E149" i="1"/>
  <c r="F149" i="1"/>
  <c r="D149" i="1"/>
  <c r="T148" i="1"/>
  <c r="J148" i="1"/>
  <c r="P148" i="1"/>
  <c r="K148" i="1"/>
  <c r="Q148" i="1"/>
  <c r="L148" i="1"/>
  <c r="R148" i="1"/>
  <c r="S148" i="1"/>
  <c r="E148" i="1"/>
  <c r="F148" i="1"/>
  <c r="D148" i="1"/>
  <c r="T143" i="1"/>
  <c r="J143" i="1"/>
  <c r="P143" i="1"/>
  <c r="K143" i="1"/>
  <c r="Q143" i="1"/>
  <c r="L143" i="1"/>
  <c r="R143" i="1"/>
  <c r="S143" i="1"/>
  <c r="E143" i="1"/>
  <c r="F143" i="1"/>
  <c r="D143" i="1"/>
  <c r="T142" i="1"/>
  <c r="J142" i="1"/>
  <c r="P142" i="1"/>
  <c r="K142" i="1"/>
  <c r="Q142" i="1"/>
  <c r="L142" i="1"/>
  <c r="R142" i="1"/>
  <c r="S142" i="1"/>
  <c r="E142" i="1"/>
  <c r="F142" i="1"/>
  <c r="D142" i="1"/>
  <c r="T141" i="1"/>
  <c r="J141" i="1"/>
  <c r="P141" i="1"/>
  <c r="K141" i="1"/>
  <c r="Q141" i="1"/>
  <c r="L141" i="1"/>
  <c r="R141" i="1"/>
  <c r="S141" i="1"/>
  <c r="E141" i="1"/>
  <c r="F141" i="1"/>
  <c r="D141" i="1"/>
  <c r="T140" i="1"/>
  <c r="J140" i="1"/>
  <c r="P140" i="1"/>
  <c r="K140" i="1"/>
  <c r="Q140" i="1"/>
  <c r="L140" i="1"/>
  <c r="R140" i="1"/>
  <c r="S140" i="1"/>
  <c r="E140" i="1"/>
  <c r="F140" i="1"/>
  <c r="D140" i="1"/>
  <c r="T139" i="1"/>
  <c r="J139" i="1"/>
  <c r="P139" i="1"/>
  <c r="K139" i="1"/>
  <c r="Q139" i="1"/>
  <c r="L139" i="1"/>
  <c r="R139" i="1"/>
  <c r="S139" i="1"/>
  <c r="E139" i="1"/>
  <c r="F139" i="1"/>
  <c r="D139" i="1"/>
  <c r="T138" i="1"/>
  <c r="J138" i="1"/>
  <c r="P138" i="1"/>
  <c r="K138" i="1"/>
  <c r="Q138" i="1"/>
  <c r="L138" i="1"/>
  <c r="R138" i="1"/>
  <c r="S138" i="1"/>
  <c r="E138" i="1"/>
  <c r="F138" i="1"/>
  <c r="D138" i="1"/>
  <c r="T137" i="1"/>
  <c r="J137" i="1"/>
  <c r="P137" i="1"/>
  <c r="K137" i="1"/>
  <c r="Q137" i="1"/>
  <c r="L137" i="1"/>
  <c r="R137" i="1"/>
  <c r="S137" i="1"/>
  <c r="E137" i="1"/>
  <c r="F137" i="1"/>
  <c r="D137" i="1"/>
  <c r="T136" i="1"/>
  <c r="J136" i="1"/>
  <c r="P136" i="1"/>
  <c r="K136" i="1"/>
  <c r="Q136" i="1"/>
  <c r="L136" i="1"/>
  <c r="R136" i="1"/>
  <c r="S136" i="1"/>
  <c r="E136" i="1"/>
  <c r="F136" i="1"/>
  <c r="D136" i="1"/>
  <c r="T135" i="1"/>
  <c r="J135" i="1"/>
  <c r="P135" i="1"/>
  <c r="K135" i="1"/>
  <c r="Q135" i="1"/>
  <c r="L135" i="1"/>
  <c r="R135" i="1"/>
  <c r="S135" i="1"/>
  <c r="E135" i="1"/>
  <c r="F135" i="1"/>
  <c r="D135" i="1"/>
  <c r="T134" i="1"/>
  <c r="J134" i="1"/>
  <c r="P134" i="1"/>
  <c r="K134" i="1"/>
  <c r="Q134" i="1"/>
  <c r="L134" i="1"/>
  <c r="R134" i="1"/>
  <c r="S134" i="1"/>
  <c r="E134" i="1"/>
  <c r="F134" i="1"/>
  <c r="D134" i="1"/>
  <c r="G108" i="1"/>
  <c r="F108" i="1"/>
  <c r="G105" i="1"/>
  <c r="F105" i="1"/>
  <c r="G102" i="1"/>
  <c r="F102" i="1"/>
  <c r="G99" i="1"/>
  <c r="F99" i="1"/>
  <c r="G96" i="1"/>
  <c r="F96" i="1"/>
  <c r="G93" i="1"/>
  <c r="F93" i="1"/>
  <c r="G90" i="1"/>
  <c r="F90" i="1"/>
  <c r="G87" i="1"/>
  <c r="F87" i="1"/>
  <c r="G84" i="1"/>
  <c r="F84" i="1"/>
  <c r="G81" i="1"/>
  <c r="F81" i="1"/>
  <c r="G78" i="1"/>
  <c r="F78" i="1"/>
  <c r="G75" i="1"/>
  <c r="F75" i="1"/>
  <c r="G72" i="1"/>
  <c r="F72" i="1"/>
  <c r="G69" i="1"/>
  <c r="F69" i="1"/>
  <c r="G66" i="1"/>
  <c r="F66" i="1"/>
  <c r="G63" i="1"/>
  <c r="F63" i="1"/>
  <c r="G60" i="1"/>
  <c r="F60" i="1"/>
  <c r="G57" i="1"/>
  <c r="F57" i="1"/>
  <c r="G54" i="1"/>
  <c r="F54" i="1"/>
  <c r="G51" i="1"/>
  <c r="F51" i="1"/>
  <c r="G43" i="1"/>
  <c r="G40" i="1"/>
  <c r="G37" i="1"/>
  <c r="G34" i="1"/>
  <c r="G31" i="1"/>
  <c r="G28" i="1"/>
  <c r="F43" i="1"/>
  <c r="F40" i="1"/>
  <c r="F37" i="1"/>
  <c r="F34" i="1"/>
  <c r="F31" i="1"/>
  <c r="F28" i="1"/>
</calcChain>
</file>

<file path=xl/sharedStrings.xml><?xml version="1.0" encoding="utf-8"?>
<sst xmlns="http://schemas.openxmlformats.org/spreadsheetml/2006/main" count="440" uniqueCount="86">
  <si>
    <t>POROSITY</t>
  </si>
  <si>
    <t>Mixture</t>
  </si>
  <si>
    <t>Age (days)</t>
  </si>
  <si>
    <t>Sample</t>
  </si>
  <si>
    <t xml:space="preserve">Porosity (%) </t>
  </si>
  <si>
    <t>Average (%)</t>
  </si>
  <si>
    <t>SD</t>
  </si>
  <si>
    <t>Supplementary Data JCEF_2020</t>
  </si>
  <si>
    <t>OPC-W</t>
  </si>
  <si>
    <t>OPCCS-W</t>
  </si>
  <si>
    <t>OPC-P</t>
  </si>
  <si>
    <t>OPCCS-P</t>
  </si>
  <si>
    <t>COMPRESSIVE STRENGTH</t>
  </si>
  <si>
    <t>Compressive strength (MPa)</t>
  </si>
  <si>
    <t>WEIGHT CHANGE</t>
  </si>
  <si>
    <t>Immersion days</t>
  </si>
  <si>
    <t>Brushed</t>
  </si>
  <si>
    <t>Unbrushed</t>
  </si>
  <si>
    <t>SORPTIVITY</t>
  </si>
  <si>
    <t>t</t>
  </si>
  <si>
    <t>m</t>
  </si>
  <si>
    <t>s</t>
  </si>
  <si>
    <t>mass (gr)</t>
  </si>
  <si>
    <t>Rerata Mass</t>
  </si>
  <si>
    <t>mass AB1</t>
  </si>
  <si>
    <t>mass AB2</t>
  </si>
  <si>
    <t>mass AB3</t>
  </si>
  <si>
    <t>a AB1</t>
  </si>
  <si>
    <t>a AB2</t>
  </si>
  <si>
    <t>a AB3</t>
  </si>
  <si>
    <t>I AB1</t>
  </si>
  <si>
    <t>I AB2</t>
  </si>
  <si>
    <t>I AB3</t>
  </si>
  <si>
    <t>60s</t>
  </si>
  <si>
    <t>5min</t>
  </si>
  <si>
    <t>10min</t>
  </si>
  <si>
    <t>20min</t>
  </si>
  <si>
    <t>30min</t>
  </si>
  <si>
    <t>60min</t>
  </si>
  <si>
    <t>2h</t>
  </si>
  <si>
    <t>3h</t>
  </si>
  <si>
    <t>4h</t>
  </si>
  <si>
    <r>
      <t>m</t>
    </r>
    <r>
      <rPr>
        <vertAlign val="superscript"/>
        <sz val="10"/>
        <color theme="1"/>
        <rFont val="Calibri"/>
        <scheme val="minor"/>
      </rPr>
      <t>0,5</t>
    </r>
  </si>
  <si>
    <r>
      <t>s</t>
    </r>
    <r>
      <rPr>
        <vertAlign val="superscript"/>
        <sz val="10"/>
        <color theme="1"/>
        <rFont val="Calibri"/>
        <scheme val="minor"/>
      </rPr>
      <t>0,5</t>
    </r>
  </si>
  <si>
    <t>D mass (gr)</t>
  </si>
  <si>
    <r>
      <t>a (mm</t>
    </r>
    <r>
      <rPr>
        <vertAlign val="superscript"/>
        <sz val="10"/>
        <color theme="1"/>
        <rFont val="Calibri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</si>
  <si>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I (gr/mm</t>
    </r>
    <r>
      <rPr>
        <vertAlign val="superscript"/>
        <sz val="10"/>
        <color theme="1"/>
        <rFont val="Calibri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</si>
  <si>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D mass AB1</t>
  </si>
  <si>
    <t>D mass AB2</t>
  </si>
  <si>
    <t>D mass AB3</t>
  </si>
  <si>
    <t>OPC-W 28 days</t>
  </si>
  <si>
    <t>mass A</t>
  </si>
  <si>
    <t>mass B</t>
  </si>
  <si>
    <t>mass C</t>
  </si>
  <si>
    <t>a A</t>
  </si>
  <si>
    <t>a B</t>
  </si>
  <si>
    <t>a C</t>
  </si>
  <si>
    <t>I A</t>
  </si>
  <si>
    <t>I B</t>
  </si>
  <si>
    <t>I C</t>
  </si>
  <si>
    <t>OPC-W 91 days</t>
  </si>
  <si>
    <t>OPC-W 120 days</t>
  </si>
  <si>
    <t>D mass A</t>
  </si>
  <si>
    <t>D mass B</t>
  </si>
  <si>
    <t>D mass C</t>
  </si>
  <si>
    <t>OPCCS-W 28 days</t>
  </si>
  <si>
    <t>OPCCS-W 91 days</t>
  </si>
  <si>
    <t>OPCCS-W 120 days</t>
  </si>
  <si>
    <t>OPC-P 28 days</t>
  </si>
  <si>
    <t>mass AG1</t>
  </si>
  <si>
    <t>mass AG2</t>
  </si>
  <si>
    <t>mass AG3</t>
  </si>
  <si>
    <t>a AG1</t>
  </si>
  <si>
    <t>a AG2</t>
  </si>
  <si>
    <t>a AG3</t>
  </si>
  <si>
    <t>I AG1</t>
  </si>
  <si>
    <t>I AG2</t>
  </si>
  <si>
    <t>I AG3</t>
  </si>
  <si>
    <t>OPC-P 91 days</t>
  </si>
  <si>
    <t>OPC-P 120 days</t>
  </si>
  <si>
    <t>OPCCS-P 28 days</t>
  </si>
  <si>
    <t>OPCCS-P 91 days</t>
  </si>
  <si>
    <t>OPCCS-P 120 days</t>
  </si>
  <si>
    <t>D mass AG1</t>
  </si>
  <si>
    <t>D mass AG2</t>
  </si>
  <si>
    <t>D mass AG3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</si>
</sst>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vertAlign val="superscript"/>
      <sz val="10"/>
      <color theme="1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2" fontId="9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/>
    <xf numFmtId="0" fontId="12" fillId="0" borderId="1" xfId="23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6" fillId="0" borderId="1" xfId="24" applyFont="1" applyBorder="1" applyAlignment="1">
      <alignment horizontal="center" vertical="center"/>
    </xf>
    <xf numFmtId="2" fontId="12" fillId="0" borderId="1" xfId="23" applyNumberFormat="1" applyFont="1" applyBorder="1" applyAlignment="1">
      <alignment horizontal="center" vertical="center"/>
    </xf>
    <xf numFmtId="2" fontId="12" fillId="0" borderId="1" xfId="23" applyNumberFormat="1" applyFont="1" applyFill="1" applyBorder="1" applyAlignment="1">
      <alignment horizontal="center" vertical="center"/>
    </xf>
    <xf numFmtId="165" fontId="12" fillId="0" borderId="1" xfId="23" applyNumberFormat="1" applyFont="1" applyFill="1" applyBorder="1" applyAlignment="1">
      <alignment horizontal="center"/>
    </xf>
    <xf numFmtId="2" fontId="12" fillId="0" borderId="1" xfId="23" applyNumberFormat="1" applyFont="1" applyFill="1" applyBorder="1" applyAlignment="1">
      <alignment horizontal="center"/>
    </xf>
    <xf numFmtId="165" fontId="12" fillId="3" borderId="1" xfId="23" applyNumberFormat="1" applyFont="1" applyFill="1" applyBorder="1" applyAlignment="1">
      <alignment horizontal="center"/>
    </xf>
    <xf numFmtId="2" fontId="12" fillId="3" borderId="1" xfId="23" applyNumberFormat="1" applyFont="1" applyFill="1" applyBorder="1" applyAlignment="1">
      <alignment horizontal="center"/>
    </xf>
    <xf numFmtId="0" fontId="1" fillId="0" borderId="0" xfId="0" applyFont="1"/>
    <xf numFmtId="2" fontId="12" fillId="3" borderId="1" xfId="23" applyNumberFormat="1" applyFont="1" applyFill="1" applyBorder="1" applyAlignment="1">
      <alignment horizontal="center" vertical="center"/>
    </xf>
    <xf numFmtId="0" fontId="12" fillId="2" borderId="1" xfId="23" applyFont="1" applyFill="1" applyBorder="1" applyAlignment="1">
      <alignment horizontal="center" vertical="center"/>
    </xf>
    <xf numFmtId="0" fontId="17" fillId="0" borderId="0" xfId="24" applyFont="1" applyFill="1" applyBorder="1" applyAlignment="1">
      <alignment horizontal="center" vertical="center"/>
    </xf>
    <xf numFmtId="0" fontId="7" fillId="0" borderId="0" xfId="0" applyFont="1"/>
    <xf numFmtId="0" fontId="14" fillId="0" borderId="0" xfId="24" applyFont="1" applyBorder="1" applyAlignment="1">
      <alignment horizontal="center" vertical="center"/>
    </xf>
    <xf numFmtId="2" fontId="11" fillId="0" borderId="0" xfId="23" applyNumberFormat="1" applyFont="1" applyBorder="1" applyAlignment="1">
      <alignment horizontal="center" vertical="center"/>
    </xf>
    <xf numFmtId="0" fontId="11" fillId="0" borderId="0" xfId="23" applyFont="1" applyBorder="1" applyAlignment="1">
      <alignment horizontal="center" vertical="center"/>
    </xf>
    <xf numFmtId="2" fontId="11" fillId="3" borderId="0" xfId="23" applyNumberFormat="1" applyFont="1" applyFill="1" applyBorder="1" applyAlignment="1">
      <alignment horizontal="center"/>
    </xf>
    <xf numFmtId="2" fontId="11" fillId="3" borderId="0" xfId="23" applyNumberFormat="1" applyFont="1" applyFill="1" applyBorder="1" applyAlignment="1">
      <alignment horizontal="center" vertical="center"/>
    </xf>
    <xf numFmtId="165" fontId="11" fillId="3" borderId="0" xfId="23" applyNumberFormat="1" applyFont="1" applyFill="1" applyBorder="1" applyAlignment="1">
      <alignment horizontal="center"/>
    </xf>
    <xf numFmtId="0" fontId="0" fillId="3" borderId="0" xfId="0" applyFill="1"/>
    <xf numFmtId="0" fontId="12" fillId="3" borderId="1" xfId="23" applyFont="1" applyFill="1" applyBorder="1" applyAlignment="1">
      <alignment horizontal="center" vertical="center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/>
    <xf numFmtId="0" fontId="12" fillId="0" borderId="1" xfId="23" applyFont="1" applyFill="1" applyBorder="1" applyAlignment="1">
      <alignment horizontal="center" vertical="center"/>
    </xf>
    <xf numFmtId="0" fontId="10" fillId="0" borderId="0" xfId="24" applyFont="1" applyFill="1" applyBorder="1" applyAlignment="1">
      <alignment horizontal="left" vertical="center"/>
    </xf>
    <xf numFmtId="0" fontId="12" fillId="0" borderId="1" xfId="23" applyFont="1" applyFill="1" applyBorder="1" applyAlignment="1">
      <alignment horizontal="center" vertical="center" wrapText="1"/>
    </xf>
    <xf numFmtId="0" fontId="12" fillId="0" borderId="1" xfId="23" applyFont="1" applyBorder="1" applyAlignment="1">
      <alignment horizontal="center" vertical="center" wrapText="1"/>
    </xf>
    <xf numFmtId="0" fontId="12" fillId="0" borderId="2" xfId="23" applyFont="1" applyBorder="1" applyAlignment="1">
      <alignment horizontal="center" vertical="center" wrapText="1"/>
    </xf>
    <xf numFmtId="0" fontId="12" fillId="0" borderId="6" xfId="23" applyFont="1" applyBorder="1" applyAlignment="1">
      <alignment horizontal="center" vertical="center" wrapText="1"/>
    </xf>
    <xf numFmtId="0" fontId="12" fillId="0" borderId="7" xfId="23" applyFont="1" applyBorder="1" applyAlignment="1">
      <alignment horizontal="center" vertical="center" wrapText="1"/>
    </xf>
    <xf numFmtId="0" fontId="12" fillId="0" borderId="1" xfId="23" applyFont="1" applyBorder="1" applyAlignment="1">
      <alignment horizontal="center" vertical="center"/>
    </xf>
    <xf numFmtId="0" fontId="12" fillId="0" borderId="2" xfId="23" applyFont="1" applyFill="1" applyBorder="1" applyAlignment="1">
      <alignment horizontal="center" vertical="center" wrapText="1"/>
    </xf>
    <xf numFmtId="0" fontId="12" fillId="0" borderId="6" xfId="23" applyFont="1" applyFill="1" applyBorder="1" applyAlignment="1">
      <alignment horizontal="center" vertical="center" wrapText="1"/>
    </xf>
    <xf numFmtId="0" fontId="12" fillId="0" borderId="7" xfId="23" applyFont="1" applyFill="1" applyBorder="1" applyAlignment="1">
      <alignment horizontal="center" vertical="center" wrapText="1"/>
    </xf>
    <xf numFmtId="0" fontId="12" fillId="3" borderId="1" xfId="23" applyFont="1" applyFill="1" applyBorder="1" applyAlignment="1">
      <alignment horizontal="center" vertical="center" wrapText="1"/>
    </xf>
    <xf numFmtId="0" fontId="12" fillId="3" borderId="2" xfId="23" applyFont="1" applyFill="1" applyBorder="1" applyAlignment="1">
      <alignment horizontal="center" vertical="center" wrapText="1"/>
    </xf>
    <xf numFmtId="0" fontId="12" fillId="3" borderId="6" xfId="23" applyFont="1" applyFill="1" applyBorder="1" applyAlignment="1">
      <alignment horizontal="center" vertical="center" wrapText="1"/>
    </xf>
    <xf numFmtId="0" fontId="12" fillId="3" borderId="7" xfId="23" applyFont="1" applyFill="1" applyBorder="1" applyAlignment="1">
      <alignment horizontal="center" vertical="center" wrapText="1"/>
    </xf>
    <xf numFmtId="0" fontId="12" fillId="2" borderId="1" xfId="23" applyFont="1" applyFill="1" applyBorder="1" applyAlignment="1">
      <alignment horizontal="center" vertical="center"/>
    </xf>
    <xf numFmtId="0" fontId="12" fillId="2" borderId="1" xfId="23" applyFont="1" applyFill="1" applyBorder="1" applyAlignment="1">
      <alignment horizontal="center" vertical="center" wrapText="1"/>
    </xf>
    <xf numFmtId="0" fontId="12" fillId="2" borderId="2" xfId="23" applyFont="1" applyFill="1" applyBorder="1" applyAlignment="1">
      <alignment horizontal="center" vertical="center" wrapText="1"/>
    </xf>
    <xf numFmtId="0" fontId="12" fillId="2" borderId="6" xfId="23" applyFont="1" applyFill="1" applyBorder="1" applyAlignment="1">
      <alignment horizontal="center" vertical="center" wrapText="1"/>
    </xf>
    <xf numFmtId="0" fontId="12" fillId="2" borderId="7" xfId="23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 2" xfId="23"/>
    <cellStyle name="Normal 2 2 2" xfId="2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9"/>
  <sheetViews>
    <sheetView tabSelected="1" topLeftCell="A274" workbookViewId="0">
      <selection activeCell="F274" sqref="F274:F275"/>
    </sheetView>
  </sheetViews>
  <sheetFormatPr baseColWidth="10" defaultRowHeight="15" x14ac:dyDescent="0"/>
  <cols>
    <col min="2" max="2" width="14.5" customWidth="1"/>
    <col min="5" max="5" width="11.83203125" customWidth="1"/>
    <col min="6" max="6" width="11.83203125" bestFit="1" customWidth="1"/>
    <col min="7" max="7" width="11" bestFit="1" customWidth="1"/>
    <col min="12" max="12" width="13.83203125" customWidth="1"/>
  </cols>
  <sheetData>
    <row r="2" spans="2:14">
      <c r="B2" s="2" t="s">
        <v>7</v>
      </c>
    </row>
    <row r="4" spans="2:14">
      <c r="B4" s="2" t="s">
        <v>0</v>
      </c>
      <c r="I4" s="2"/>
    </row>
    <row r="5" spans="2:14">
      <c r="I5" s="27"/>
      <c r="J5" s="27"/>
      <c r="K5" s="27"/>
      <c r="L5" s="27"/>
      <c r="M5" s="27"/>
      <c r="N5" s="27"/>
    </row>
    <row r="6" spans="2:14">
      <c r="B6" s="18" t="s">
        <v>1</v>
      </c>
      <c r="C6" s="18" t="s">
        <v>2</v>
      </c>
      <c r="D6" s="19" t="s">
        <v>3</v>
      </c>
      <c r="E6" s="20" t="s">
        <v>4</v>
      </c>
      <c r="F6" s="20" t="s">
        <v>5</v>
      </c>
      <c r="G6" s="20" t="s">
        <v>6</v>
      </c>
      <c r="I6" s="35"/>
      <c r="J6" s="35"/>
      <c r="K6" s="35"/>
      <c r="L6" s="35"/>
      <c r="M6" s="35"/>
      <c r="N6" s="35"/>
    </row>
    <row r="7" spans="2:14">
      <c r="B7" s="82" t="s">
        <v>8</v>
      </c>
      <c r="C7" s="85">
        <v>28</v>
      </c>
      <c r="D7" s="6">
        <v>1</v>
      </c>
      <c r="E7" s="13">
        <v>16.099773242630398</v>
      </c>
      <c r="F7" s="14"/>
      <c r="G7" s="14"/>
      <c r="I7" s="28"/>
      <c r="J7" s="29"/>
      <c r="K7" s="30"/>
      <c r="L7" s="31"/>
      <c r="M7" s="31"/>
      <c r="N7" s="31"/>
    </row>
    <row r="8" spans="2:14">
      <c r="B8" s="83"/>
      <c r="C8" s="86"/>
      <c r="D8" s="6">
        <v>2</v>
      </c>
      <c r="E8" s="13">
        <v>17.614533965244874</v>
      </c>
      <c r="F8" s="15">
        <v>16.368373689221922</v>
      </c>
      <c r="G8" s="15">
        <v>1.1359324041431229</v>
      </c>
      <c r="I8" s="28"/>
      <c r="J8" s="29"/>
      <c r="K8" s="30"/>
      <c r="L8" s="31"/>
      <c r="M8" s="31"/>
      <c r="N8" s="31"/>
    </row>
    <row r="9" spans="2:14">
      <c r="B9" s="83"/>
      <c r="C9" s="87"/>
      <c r="D9" s="6">
        <v>3</v>
      </c>
      <c r="E9" s="13">
        <v>15.390813859790505</v>
      </c>
      <c r="F9" s="16"/>
      <c r="G9" s="16"/>
      <c r="I9" s="28"/>
      <c r="J9" s="29"/>
      <c r="K9" s="30"/>
      <c r="L9" s="31"/>
      <c r="M9" s="31"/>
      <c r="N9" s="31"/>
    </row>
    <row r="10" spans="2:14">
      <c r="B10" s="83"/>
      <c r="C10" s="85">
        <v>91</v>
      </c>
      <c r="D10" s="6">
        <v>1</v>
      </c>
      <c r="E10" s="13">
        <v>11.501597444089439</v>
      </c>
      <c r="F10" s="14"/>
      <c r="G10" s="14"/>
      <c r="I10" s="28"/>
      <c r="J10" s="29"/>
      <c r="K10" s="30"/>
      <c r="L10" s="31"/>
      <c r="M10" s="31"/>
      <c r="N10" s="31"/>
    </row>
    <row r="11" spans="2:14">
      <c r="B11" s="83"/>
      <c r="C11" s="86"/>
      <c r="D11" s="6">
        <v>2</v>
      </c>
      <c r="E11" s="13">
        <v>18.275316455696217</v>
      </c>
      <c r="F11" s="15">
        <v>16.044091221612351</v>
      </c>
      <c r="G11" s="15">
        <v>3.9341185826013105</v>
      </c>
      <c r="I11" s="28"/>
      <c r="J11" s="29"/>
      <c r="K11" s="30"/>
      <c r="L11" s="31"/>
      <c r="M11" s="31"/>
      <c r="N11" s="31"/>
    </row>
    <row r="12" spans="2:14">
      <c r="B12" s="83"/>
      <c r="C12" s="87"/>
      <c r="D12" s="6">
        <v>3</v>
      </c>
      <c r="E12" s="13">
        <v>18.355359765051396</v>
      </c>
      <c r="F12" s="16"/>
      <c r="G12" s="16"/>
      <c r="I12" s="28"/>
      <c r="J12" s="29"/>
      <c r="K12" s="30"/>
      <c r="L12" s="31"/>
      <c r="M12" s="31"/>
      <c r="N12" s="31"/>
    </row>
    <row r="13" spans="2:14">
      <c r="B13" s="83"/>
      <c r="C13" s="85">
        <v>120</v>
      </c>
      <c r="D13" s="6">
        <v>1</v>
      </c>
      <c r="E13" s="13">
        <v>18.055555555555575</v>
      </c>
      <c r="F13" s="14"/>
      <c r="G13" s="14"/>
      <c r="I13" s="28"/>
      <c r="J13" s="29"/>
      <c r="K13" s="30"/>
      <c r="L13" s="31"/>
      <c r="M13" s="31"/>
      <c r="N13" s="31"/>
    </row>
    <row r="14" spans="2:14">
      <c r="B14" s="83"/>
      <c r="C14" s="86"/>
      <c r="D14" s="6">
        <v>2</v>
      </c>
      <c r="E14" s="13">
        <v>18.423106947697129</v>
      </c>
      <c r="F14" s="15">
        <v>15.907981840706872</v>
      </c>
      <c r="G14" s="15">
        <v>4.0421954101515256</v>
      </c>
      <c r="I14" s="28"/>
      <c r="J14" s="29"/>
      <c r="K14" s="30"/>
      <c r="L14" s="31"/>
      <c r="M14" s="31"/>
      <c r="N14" s="31"/>
    </row>
    <row r="15" spans="2:14">
      <c r="B15" s="84"/>
      <c r="C15" s="87"/>
      <c r="D15" s="6">
        <v>3</v>
      </c>
      <c r="E15" s="13">
        <v>11.245283018867907</v>
      </c>
      <c r="F15" s="16"/>
      <c r="G15" s="16"/>
      <c r="I15" s="28"/>
      <c r="J15" s="29"/>
      <c r="K15" s="30"/>
      <c r="L15" s="31"/>
      <c r="M15" s="31"/>
      <c r="N15" s="31"/>
    </row>
    <row r="16" spans="2:14">
      <c r="B16" s="82" t="s">
        <v>9</v>
      </c>
      <c r="C16" s="85">
        <v>28</v>
      </c>
      <c r="D16" s="6">
        <v>1</v>
      </c>
      <c r="E16" s="13">
        <v>15.180935569285076</v>
      </c>
      <c r="F16" s="14"/>
      <c r="G16" s="14"/>
      <c r="I16" s="28"/>
      <c r="J16" s="29"/>
      <c r="K16" s="30"/>
      <c r="L16" s="31"/>
      <c r="M16" s="31"/>
      <c r="N16" s="31"/>
    </row>
    <row r="17" spans="2:14">
      <c r="B17" s="83"/>
      <c r="C17" s="86"/>
      <c r="D17" s="6">
        <v>2</v>
      </c>
      <c r="E17" s="13">
        <v>14.472777394900069</v>
      </c>
      <c r="F17" s="15">
        <v>14.999597909256032</v>
      </c>
      <c r="G17" s="15">
        <v>0.46356315854744351</v>
      </c>
      <c r="I17" s="28"/>
      <c r="J17" s="29"/>
      <c r="K17" s="30"/>
      <c r="L17" s="31"/>
      <c r="M17" s="31"/>
      <c r="N17" s="31"/>
    </row>
    <row r="18" spans="2:14">
      <c r="B18" s="83"/>
      <c r="C18" s="87"/>
      <c r="D18" s="6">
        <v>3</v>
      </c>
      <c r="E18" s="13">
        <v>15.345080763582949</v>
      </c>
      <c r="F18" s="16"/>
      <c r="G18" s="16"/>
      <c r="I18" s="28"/>
      <c r="J18" s="29"/>
      <c r="K18" s="30"/>
      <c r="L18" s="31"/>
      <c r="M18" s="31"/>
      <c r="N18" s="31"/>
    </row>
    <row r="19" spans="2:14">
      <c r="B19" s="83"/>
      <c r="C19" s="85">
        <v>91</v>
      </c>
      <c r="D19" s="6">
        <v>1</v>
      </c>
      <c r="E19" s="13">
        <v>14.98559077809799</v>
      </c>
      <c r="F19" s="14"/>
      <c r="G19" s="14"/>
      <c r="I19" s="28"/>
      <c r="J19" s="29"/>
      <c r="K19" s="30"/>
      <c r="L19" s="31"/>
      <c r="M19" s="31"/>
      <c r="N19" s="31"/>
    </row>
    <row r="20" spans="2:14">
      <c r="B20" s="83"/>
      <c r="C20" s="86"/>
      <c r="D20" s="6">
        <v>2</v>
      </c>
      <c r="E20" s="13">
        <v>15.452361889511598</v>
      </c>
      <c r="F20" s="15">
        <v>14.866600792864082</v>
      </c>
      <c r="G20" s="15">
        <v>0.65343276867046907</v>
      </c>
      <c r="I20" s="28"/>
      <c r="J20" s="29"/>
      <c r="K20" s="30"/>
      <c r="L20" s="31"/>
      <c r="M20" s="31"/>
      <c r="N20" s="31"/>
    </row>
    <row r="21" spans="2:14">
      <c r="B21" s="83"/>
      <c r="C21" s="87"/>
      <c r="D21" s="6">
        <v>3</v>
      </c>
      <c r="E21" s="13">
        <v>14.161849710982654</v>
      </c>
      <c r="F21" s="16"/>
      <c r="G21" s="16"/>
      <c r="I21" s="28"/>
      <c r="J21" s="29"/>
      <c r="K21" s="30"/>
      <c r="L21" s="31"/>
      <c r="M21" s="31"/>
      <c r="N21" s="31"/>
    </row>
    <row r="22" spans="2:14">
      <c r="B22" s="83"/>
      <c r="C22" s="85">
        <v>120</v>
      </c>
      <c r="D22" s="6">
        <v>1</v>
      </c>
      <c r="E22" s="13">
        <v>14.265734265734253</v>
      </c>
      <c r="F22" s="14"/>
      <c r="G22" s="14"/>
      <c r="I22" s="28"/>
      <c r="J22" s="29"/>
      <c r="K22" s="30"/>
      <c r="L22" s="31"/>
      <c r="M22" s="31"/>
      <c r="N22" s="31"/>
    </row>
    <row r="23" spans="2:14">
      <c r="B23" s="83"/>
      <c r="C23" s="86"/>
      <c r="D23" s="6">
        <v>2</v>
      </c>
      <c r="E23" s="13">
        <v>15.303643724696361</v>
      </c>
      <c r="F23" s="15">
        <v>14.123299269498093</v>
      </c>
      <c r="G23" s="15">
        <v>1.2576259853802418</v>
      </c>
      <c r="I23" s="28"/>
      <c r="J23" s="29"/>
      <c r="K23" s="30"/>
      <c r="L23" s="31"/>
      <c r="M23" s="31"/>
      <c r="N23" s="31"/>
    </row>
    <row r="24" spans="2:14">
      <c r="B24" s="84"/>
      <c r="C24" s="87"/>
      <c r="D24" s="6">
        <v>3</v>
      </c>
      <c r="E24" s="13">
        <v>12.800519818063668</v>
      </c>
      <c r="F24" s="16"/>
      <c r="G24" s="16"/>
      <c r="I24" s="28"/>
      <c r="J24" s="29"/>
      <c r="K24" s="30"/>
      <c r="L24" s="31"/>
      <c r="M24" s="31"/>
      <c r="N24" s="31"/>
    </row>
    <row r="25" spans="2:14">
      <c r="B25" s="17"/>
      <c r="C25" s="17"/>
      <c r="D25" s="17"/>
      <c r="E25" s="17"/>
      <c r="F25" s="17"/>
      <c r="G25" s="17"/>
      <c r="I25" s="32"/>
      <c r="J25" s="32"/>
      <c r="K25" s="32"/>
      <c r="L25" s="32"/>
      <c r="M25" s="32"/>
      <c r="N25" s="32"/>
    </row>
    <row r="26" spans="2:14">
      <c r="B26" s="21" t="s">
        <v>1</v>
      </c>
      <c r="C26" s="21" t="s">
        <v>2</v>
      </c>
      <c r="D26" s="22" t="s">
        <v>3</v>
      </c>
      <c r="E26" s="23" t="s">
        <v>4</v>
      </c>
      <c r="F26" s="23" t="s">
        <v>5</v>
      </c>
      <c r="G26" s="23" t="s">
        <v>6</v>
      </c>
      <c r="I26" s="37"/>
      <c r="J26" s="37"/>
      <c r="K26" s="37"/>
      <c r="L26" s="36"/>
      <c r="M26" s="38"/>
      <c r="N26" s="38"/>
    </row>
    <row r="27" spans="2:14">
      <c r="B27" s="82" t="s">
        <v>10</v>
      </c>
      <c r="C27" s="85">
        <v>28</v>
      </c>
      <c r="D27" s="6">
        <v>1</v>
      </c>
      <c r="E27" s="7">
        <v>19.250000000000021</v>
      </c>
      <c r="F27" s="8"/>
      <c r="G27" s="9"/>
      <c r="I27" s="28"/>
      <c r="J27" s="29"/>
      <c r="K27" s="30"/>
      <c r="L27" s="33"/>
      <c r="M27" s="30"/>
      <c r="N27" s="34"/>
    </row>
    <row r="28" spans="2:14">
      <c r="B28" s="83"/>
      <c r="C28" s="86"/>
      <c r="D28" s="6">
        <v>2</v>
      </c>
      <c r="E28" s="7">
        <v>15.916955017301055</v>
      </c>
      <c r="F28" s="10">
        <f>AVERAGE(E27:E29)</f>
        <v>17.461024077806105</v>
      </c>
      <c r="G28" s="10">
        <f>STDEV(E27:E29)</f>
        <v>1.6799648039022743</v>
      </c>
      <c r="I28" s="28"/>
      <c r="J28" s="29"/>
      <c r="K28" s="30"/>
      <c r="L28" s="33"/>
      <c r="M28" s="33"/>
      <c r="N28" s="33"/>
    </row>
    <row r="29" spans="2:14">
      <c r="B29" s="83"/>
      <c r="C29" s="87"/>
      <c r="D29" s="6">
        <v>3</v>
      </c>
      <c r="E29" s="7">
        <v>17.216117216117233</v>
      </c>
      <c r="F29" s="11"/>
      <c r="G29" s="11"/>
      <c r="I29" s="28"/>
      <c r="J29" s="29"/>
      <c r="K29" s="30"/>
      <c r="L29" s="33"/>
      <c r="M29" s="30"/>
      <c r="N29" s="30"/>
    </row>
    <row r="30" spans="2:14">
      <c r="B30" s="83"/>
      <c r="C30" s="85">
        <v>91</v>
      </c>
      <c r="D30" s="6">
        <v>1</v>
      </c>
      <c r="E30" s="7">
        <v>18.754925137903868</v>
      </c>
      <c r="F30" s="8"/>
      <c r="G30" s="9"/>
      <c r="I30" s="28"/>
      <c r="J30" s="29"/>
      <c r="K30" s="30"/>
      <c r="L30" s="33"/>
      <c r="M30" s="30"/>
      <c r="N30" s="34"/>
    </row>
    <row r="31" spans="2:14">
      <c r="B31" s="83"/>
      <c r="C31" s="86"/>
      <c r="D31" s="6">
        <v>2</v>
      </c>
      <c r="E31" s="7">
        <v>18.218298555377199</v>
      </c>
      <c r="F31" s="10">
        <f>AVERAGE(E30:E32)</f>
        <v>18.331110656203254</v>
      </c>
      <c r="G31" s="10">
        <f>STDEV(E30:E32)</f>
        <v>0.38017612096342257</v>
      </c>
      <c r="I31" s="28"/>
      <c r="J31" s="29"/>
      <c r="K31" s="30"/>
      <c r="L31" s="33"/>
      <c r="M31" s="33"/>
      <c r="N31" s="33"/>
    </row>
    <row r="32" spans="2:14">
      <c r="B32" s="83"/>
      <c r="C32" s="87"/>
      <c r="D32" s="6">
        <v>3</v>
      </c>
      <c r="E32" s="7">
        <v>18.020108275328699</v>
      </c>
      <c r="F32" s="11"/>
      <c r="G32" s="11"/>
      <c r="I32" s="28"/>
      <c r="J32" s="29"/>
      <c r="K32" s="30"/>
      <c r="L32" s="33"/>
      <c r="M32" s="30"/>
      <c r="N32" s="30"/>
    </row>
    <row r="33" spans="2:14">
      <c r="B33" s="83"/>
      <c r="C33" s="85">
        <v>120</v>
      </c>
      <c r="D33" s="6">
        <v>1</v>
      </c>
      <c r="E33" s="7">
        <v>23.913043478260864</v>
      </c>
      <c r="F33" s="12"/>
      <c r="G33" s="12"/>
      <c r="I33" s="28"/>
      <c r="J33" s="29"/>
      <c r="K33" s="30"/>
      <c r="L33" s="33"/>
      <c r="M33" s="30"/>
      <c r="N33" s="30"/>
    </row>
    <row r="34" spans="2:14">
      <c r="B34" s="83"/>
      <c r="C34" s="86"/>
      <c r="D34" s="6">
        <v>2</v>
      </c>
      <c r="E34" s="7">
        <v>17.335352006056002</v>
      </c>
      <c r="F34" s="10">
        <f>AVERAGE(E33:E35)</f>
        <v>19.584796896051269</v>
      </c>
      <c r="G34" s="10">
        <f>STDEV(E33:E35)</f>
        <v>3.7493424266855064</v>
      </c>
      <c r="I34" s="28"/>
      <c r="J34" s="29"/>
      <c r="K34" s="30"/>
      <c r="L34" s="33"/>
      <c r="M34" s="33"/>
      <c r="N34" s="33"/>
    </row>
    <row r="35" spans="2:14">
      <c r="B35" s="84"/>
      <c r="C35" s="87"/>
      <c r="D35" s="6">
        <v>3</v>
      </c>
      <c r="E35" s="7">
        <v>17.505995203836935</v>
      </c>
      <c r="F35" s="11"/>
      <c r="G35" s="11"/>
      <c r="I35" s="28"/>
      <c r="J35" s="29"/>
      <c r="K35" s="30"/>
      <c r="L35" s="33"/>
      <c r="M35" s="30"/>
      <c r="N35" s="30"/>
    </row>
    <row r="36" spans="2:14">
      <c r="B36" s="82" t="s">
        <v>11</v>
      </c>
      <c r="C36" s="85">
        <v>28</v>
      </c>
      <c r="D36" s="6">
        <v>1</v>
      </c>
      <c r="E36" s="7">
        <v>16.141141141141144</v>
      </c>
      <c r="F36" s="8"/>
      <c r="G36" s="9"/>
      <c r="I36" s="28"/>
      <c r="J36" s="29"/>
      <c r="K36" s="30"/>
      <c r="L36" s="33"/>
      <c r="M36" s="30"/>
      <c r="N36" s="34"/>
    </row>
    <row r="37" spans="2:14">
      <c r="B37" s="83"/>
      <c r="C37" s="86"/>
      <c r="D37" s="6">
        <v>2</v>
      </c>
      <c r="E37" s="7">
        <v>16.786570743405278</v>
      </c>
      <c r="F37" s="10">
        <f>AVERAGE(E36:E38)</f>
        <v>16.781300527337226</v>
      </c>
      <c r="G37" s="10">
        <f>STDEV(E36:E38)</f>
        <v>0.63754061567017328</v>
      </c>
      <c r="I37" s="28"/>
      <c r="J37" s="29"/>
      <c r="K37" s="30"/>
      <c r="L37" s="33"/>
      <c r="M37" s="33"/>
      <c r="N37" s="33"/>
    </row>
    <row r="38" spans="2:14">
      <c r="B38" s="83"/>
      <c r="C38" s="87"/>
      <c r="D38" s="6">
        <v>3</v>
      </c>
      <c r="E38" s="7">
        <v>17.416189697465256</v>
      </c>
      <c r="F38" s="11"/>
      <c r="G38" s="11"/>
      <c r="I38" s="28"/>
      <c r="J38" s="29"/>
      <c r="K38" s="30"/>
      <c r="L38" s="33"/>
      <c r="M38" s="30"/>
      <c r="N38" s="30"/>
    </row>
    <row r="39" spans="2:14">
      <c r="B39" s="83"/>
      <c r="C39" s="85">
        <v>91</v>
      </c>
      <c r="D39" s="6">
        <v>1</v>
      </c>
      <c r="E39" s="7">
        <v>15.50591327201051</v>
      </c>
      <c r="F39" s="8"/>
      <c r="G39" s="9"/>
      <c r="I39" s="28"/>
      <c r="J39" s="29"/>
      <c r="K39" s="30"/>
      <c r="L39" s="33"/>
      <c r="M39" s="30"/>
      <c r="N39" s="34"/>
    </row>
    <row r="40" spans="2:14">
      <c r="B40" s="83"/>
      <c r="C40" s="86"/>
      <c r="D40" s="6">
        <v>2</v>
      </c>
      <c r="E40" s="7">
        <v>15.950520833333334</v>
      </c>
      <c r="F40" s="10">
        <f>AVERAGE(E39:E41)</f>
        <v>16.363281592732548</v>
      </c>
      <c r="G40" s="10">
        <f>STDEV(E39:E41)</f>
        <v>1.1222031371474575</v>
      </c>
      <c r="I40" s="28"/>
      <c r="J40" s="29"/>
      <c r="K40" s="30"/>
      <c r="L40" s="33"/>
      <c r="M40" s="33"/>
      <c r="N40" s="33"/>
    </row>
    <row r="41" spans="2:14">
      <c r="B41" s="83"/>
      <c r="C41" s="87"/>
      <c r="D41" s="6">
        <v>3</v>
      </c>
      <c r="E41" s="7">
        <v>17.633410672853795</v>
      </c>
      <c r="F41" s="11"/>
      <c r="G41" s="11"/>
      <c r="I41" s="28"/>
      <c r="J41" s="29"/>
      <c r="K41" s="30"/>
      <c r="L41" s="33"/>
      <c r="M41" s="30"/>
      <c r="N41" s="30"/>
    </row>
    <row r="42" spans="2:14">
      <c r="B42" s="83"/>
      <c r="C42" s="85">
        <v>120</v>
      </c>
      <c r="D42" s="6">
        <v>1</v>
      </c>
      <c r="E42" s="7">
        <v>15.727699530516448</v>
      </c>
      <c r="F42" s="12"/>
      <c r="G42" s="12"/>
      <c r="I42" s="28"/>
      <c r="J42" s="29"/>
      <c r="K42" s="30"/>
      <c r="L42" s="33"/>
      <c r="M42" s="30"/>
      <c r="N42" s="30"/>
    </row>
    <row r="43" spans="2:14">
      <c r="B43" s="83"/>
      <c r="C43" s="86"/>
      <c r="D43" s="6">
        <v>2</v>
      </c>
      <c r="E43" s="7">
        <v>17.505809450038747</v>
      </c>
      <c r="F43" s="10">
        <f>AVERAGE(E42:E44)</f>
        <v>15.811564137502616</v>
      </c>
      <c r="G43" s="10">
        <f>STDEV(E42:E44)</f>
        <v>1.653908472099225</v>
      </c>
      <c r="I43" s="28"/>
      <c r="J43" s="29"/>
      <c r="K43" s="30"/>
      <c r="L43" s="33"/>
      <c r="M43" s="33"/>
      <c r="N43" s="33"/>
    </row>
    <row r="44" spans="2:14">
      <c r="B44" s="84"/>
      <c r="C44" s="87"/>
      <c r="D44" s="6">
        <v>3</v>
      </c>
      <c r="E44" s="7">
        <v>14.201183431952655</v>
      </c>
      <c r="F44" s="11"/>
      <c r="G44" s="11"/>
      <c r="I44" s="28"/>
      <c r="J44" s="29"/>
      <c r="K44" s="30"/>
      <c r="L44" s="33"/>
      <c r="M44" s="30"/>
      <c r="N44" s="30"/>
    </row>
    <row r="47" spans="2:14">
      <c r="B47" s="2" t="s">
        <v>12</v>
      </c>
    </row>
    <row r="49" spans="2:7" ht="45">
      <c r="B49" s="18" t="s">
        <v>1</v>
      </c>
      <c r="C49" s="18" t="s">
        <v>2</v>
      </c>
      <c r="D49" s="19" t="s">
        <v>3</v>
      </c>
      <c r="E49" s="1" t="s">
        <v>13</v>
      </c>
      <c r="F49" s="20" t="s">
        <v>5</v>
      </c>
      <c r="G49" s="20" t="s">
        <v>6</v>
      </c>
    </row>
    <row r="50" spans="2:7">
      <c r="B50" s="82" t="s">
        <v>8</v>
      </c>
      <c r="C50" s="85">
        <v>0</v>
      </c>
      <c r="D50" s="6">
        <v>1</v>
      </c>
      <c r="E50" s="7">
        <v>25.2</v>
      </c>
      <c r="F50" s="8"/>
      <c r="G50" s="9"/>
    </row>
    <row r="51" spans="2:7">
      <c r="B51" s="83"/>
      <c r="C51" s="86"/>
      <c r="D51" s="6">
        <v>2</v>
      </c>
      <c r="E51" s="7">
        <v>22.4</v>
      </c>
      <c r="F51" s="10">
        <f>AVERAGE(E50:E52)</f>
        <v>22.399999999999995</v>
      </c>
      <c r="G51" s="10">
        <f>STDEV(E50:E52)</f>
        <v>2.8000000000000465</v>
      </c>
    </row>
    <row r="52" spans="2:7">
      <c r="B52" s="83"/>
      <c r="C52" s="87"/>
      <c r="D52" s="6">
        <v>3</v>
      </c>
      <c r="E52" s="7">
        <v>19.600000000000001</v>
      </c>
      <c r="F52" s="11"/>
      <c r="G52" s="11"/>
    </row>
    <row r="53" spans="2:7">
      <c r="B53" s="83"/>
      <c r="C53" s="85">
        <v>7</v>
      </c>
      <c r="D53" s="6">
        <v>1</v>
      </c>
      <c r="E53" s="7">
        <v>24.8</v>
      </c>
      <c r="F53" s="8"/>
      <c r="G53" s="9"/>
    </row>
    <row r="54" spans="2:7">
      <c r="B54" s="83"/>
      <c r="C54" s="86"/>
      <c r="D54" s="6">
        <v>2</v>
      </c>
      <c r="E54" s="7">
        <v>28</v>
      </c>
      <c r="F54" s="10">
        <f>AVERAGE(E53:E55)</f>
        <v>26.533333333333331</v>
      </c>
      <c r="G54" s="10">
        <f>STDEV(E53:E55)</f>
        <v>1.6165807537309518</v>
      </c>
    </row>
    <row r="55" spans="2:7">
      <c r="B55" s="83"/>
      <c r="C55" s="87"/>
      <c r="D55" s="6">
        <v>3</v>
      </c>
      <c r="E55" s="7">
        <v>26.8</v>
      </c>
      <c r="F55" s="11"/>
      <c r="G55" s="11"/>
    </row>
    <row r="56" spans="2:7">
      <c r="B56" s="83"/>
      <c r="C56" s="85">
        <v>28</v>
      </c>
      <c r="D56" s="6">
        <v>1</v>
      </c>
      <c r="E56" s="7">
        <v>30.4</v>
      </c>
      <c r="F56" s="12"/>
      <c r="G56" s="12"/>
    </row>
    <row r="57" spans="2:7">
      <c r="B57" s="83"/>
      <c r="C57" s="86"/>
      <c r="D57" s="6">
        <v>2</v>
      </c>
      <c r="E57" s="7">
        <v>26.4</v>
      </c>
      <c r="F57" s="10">
        <f>AVERAGE(E56:E58)</f>
        <v>27.333333333333332</v>
      </c>
      <c r="G57" s="10">
        <f>STDEV(E56:E58)</f>
        <v>2.7227437142216182</v>
      </c>
    </row>
    <row r="58" spans="2:7">
      <c r="B58" s="83"/>
      <c r="C58" s="87"/>
      <c r="D58" s="6">
        <v>3</v>
      </c>
      <c r="E58" s="7">
        <v>25.2</v>
      </c>
      <c r="F58" s="11"/>
      <c r="G58" s="11"/>
    </row>
    <row r="59" spans="2:7">
      <c r="B59" s="83"/>
      <c r="C59" s="85">
        <v>91</v>
      </c>
      <c r="D59" s="6">
        <v>1</v>
      </c>
      <c r="E59" s="7">
        <v>30</v>
      </c>
      <c r="F59" s="12"/>
      <c r="G59" s="12"/>
    </row>
    <row r="60" spans="2:7">
      <c r="B60" s="83"/>
      <c r="C60" s="86"/>
      <c r="D60" s="6">
        <v>2</v>
      </c>
      <c r="E60" s="7">
        <v>28</v>
      </c>
      <c r="F60" s="10">
        <f>AVERAGE(E59:E61)</f>
        <v>28.400000000000002</v>
      </c>
      <c r="G60" s="10">
        <f>STDEV(E59:E61)</f>
        <v>1.442220510185596</v>
      </c>
    </row>
    <row r="61" spans="2:7">
      <c r="B61" s="83"/>
      <c r="C61" s="87"/>
      <c r="D61" s="6">
        <v>3</v>
      </c>
      <c r="E61" s="7">
        <v>27.2</v>
      </c>
      <c r="F61" s="11"/>
      <c r="G61" s="11"/>
    </row>
    <row r="62" spans="2:7">
      <c r="B62" s="83"/>
      <c r="C62" s="85">
        <v>120</v>
      </c>
      <c r="D62" s="6">
        <v>1</v>
      </c>
      <c r="E62" s="7">
        <v>31.6</v>
      </c>
      <c r="F62" s="12"/>
      <c r="G62" s="12"/>
    </row>
    <row r="63" spans="2:7">
      <c r="B63" s="83"/>
      <c r="C63" s="86"/>
      <c r="D63" s="6">
        <v>2</v>
      </c>
      <c r="E63" s="7">
        <v>28.8</v>
      </c>
      <c r="F63" s="10">
        <f>AVERAGE(E62:E64)</f>
        <v>29.466666666666669</v>
      </c>
      <c r="G63" s="10">
        <f>STDEV(E62:E64)</f>
        <v>1.8903262505010441</v>
      </c>
    </row>
    <row r="64" spans="2:7">
      <c r="B64" s="83"/>
      <c r="C64" s="87"/>
      <c r="D64" s="6">
        <v>3</v>
      </c>
      <c r="E64" s="7">
        <v>28</v>
      </c>
      <c r="F64" s="11"/>
      <c r="G64" s="11"/>
    </row>
    <row r="65" spans="2:7">
      <c r="B65" s="82" t="s">
        <v>9</v>
      </c>
      <c r="C65" s="85">
        <v>0</v>
      </c>
      <c r="D65" s="6">
        <v>1</v>
      </c>
      <c r="E65" s="7">
        <v>24</v>
      </c>
      <c r="F65" s="12"/>
      <c r="G65" s="9"/>
    </row>
    <row r="66" spans="2:7">
      <c r="B66" s="83"/>
      <c r="C66" s="86"/>
      <c r="D66" s="6">
        <v>2</v>
      </c>
      <c r="E66" s="7">
        <v>22.4</v>
      </c>
      <c r="F66" s="10">
        <f>AVERAGE(E65:E67)</f>
        <v>23.733333333333334</v>
      </c>
      <c r="G66" s="10">
        <f>STDEV(E65:E67)</f>
        <v>1.2220201853215584</v>
      </c>
    </row>
    <row r="67" spans="2:7">
      <c r="B67" s="83"/>
      <c r="C67" s="87"/>
      <c r="D67" s="6">
        <v>3</v>
      </c>
      <c r="E67" s="7">
        <v>24.8</v>
      </c>
      <c r="F67" s="11"/>
      <c r="G67" s="11"/>
    </row>
    <row r="68" spans="2:7">
      <c r="B68" s="83"/>
      <c r="C68" s="85">
        <v>7</v>
      </c>
      <c r="D68" s="6">
        <v>1</v>
      </c>
      <c r="E68" s="7">
        <v>26.8</v>
      </c>
      <c r="F68" s="8"/>
      <c r="G68" s="9"/>
    </row>
    <row r="69" spans="2:7">
      <c r="B69" s="83"/>
      <c r="C69" s="86"/>
      <c r="D69" s="6">
        <v>2</v>
      </c>
      <c r="E69" s="7">
        <v>24.8</v>
      </c>
      <c r="F69" s="10">
        <f>AVERAGE(E68:E70)</f>
        <v>27.333333333333332</v>
      </c>
      <c r="G69" s="10">
        <f>STDEV(E68:E70)</f>
        <v>2.837839553839034</v>
      </c>
    </row>
    <row r="70" spans="2:7">
      <c r="B70" s="83"/>
      <c r="C70" s="87"/>
      <c r="D70" s="6">
        <v>3</v>
      </c>
      <c r="E70" s="7">
        <v>30.4</v>
      </c>
      <c r="F70" s="11"/>
      <c r="G70" s="11"/>
    </row>
    <row r="71" spans="2:7">
      <c r="B71" s="83"/>
      <c r="C71" s="85">
        <v>28</v>
      </c>
      <c r="D71" s="6">
        <v>1</v>
      </c>
      <c r="E71" s="7">
        <v>28.8</v>
      </c>
      <c r="F71" s="12"/>
      <c r="G71" s="12"/>
    </row>
    <row r="72" spans="2:7">
      <c r="B72" s="83"/>
      <c r="C72" s="86"/>
      <c r="D72" s="6">
        <v>2</v>
      </c>
      <c r="E72" s="7">
        <v>30.4</v>
      </c>
      <c r="F72" s="10">
        <f>AVERAGE(E71:E73)</f>
        <v>29.866666666666664</v>
      </c>
      <c r="G72" s="10">
        <f>STDEV(E71:E73)</f>
        <v>0.92376043070340008</v>
      </c>
    </row>
    <row r="73" spans="2:7">
      <c r="B73" s="83"/>
      <c r="C73" s="87"/>
      <c r="D73" s="6">
        <v>3</v>
      </c>
      <c r="E73" s="7">
        <v>30.4</v>
      </c>
      <c r="F73" s="11"/>
      <c r="G73" s="11"/>
    </row>
    <row r="74" spans="2:7">
      <c r="B74" s="83"/>
      <c r="C74" s="85">
        <v>91</v>
      </c>
      <c r="D74" s="6">
        <v>1</v>
      </c>
      <c r="E74" s="7">
        <v>31.2</v>
      </c>
      <c r="F74" s="12"/>
      <c r="G74" s="12"/>
    </row>
    <row r="75" spans="2:7">
      <c r="B75" s="83"/>
      <c r="C75" s="86"/>
      <c r="D75" s="6">
        <v>2</v>
      </c>
      <c r="E75" s="7">
        <v>32</v>
      </c>
      <c r="F75" s="10">
        <f>AVERAGE(E74:E76)</f>
        <v>31.466666666666669</v>
      </c>
      <c r="G75" s="10">
        <f>STDEV(E74:E76)</f>
        <v>0.46188021535170104</v>
      </c>
    </row>
    <row r="76" spans="2:7">
      <c r="B76" s="83"/>
      <c r="C76" s="87"/>
      <c r="D76" s="6">
        <v>3</v>
      </c>
      <c r="E76" s="7">
        <v>31.2</v>
      </c>
      <c r="F76" s="11"/>
      <c r="G76" s="11"/>
    </row>
    <row r="77" spans="2:7">
      <c r="B77" s="83"/>
      <c r="C77" s="85">
        <v>120</v>
      </c>
      <c r="D77" s="6">
        <v>1</v>
      </c>
      <c r="E77" s="7">
        <v>32.4</v>
      </c>
      <c r="F77" s="12"/>
      <c r="G77" s="12"/>
    </row>
    <row r="78" spans="2:7">
      <c r="B78" s="83"/>
      <c r="C78" s="86"/>
      <c r="D78" s="6">
        <v>2</v>
      </c>
      <c r="E78" s="7">
        <v>32.4</v>
      </c>
      <c r="F78" s="10">
        <f>AVERAGE(E77:E79)</f>
        <v>32.666666666666664</v>
      </c>
      <c r="G78" s="10">
        <f>STDEV(E77:E79)</f>
        <v>0.46188021535170304</v>
      </c>
    </row>
    <row r="79" spans="2:7">
      <c r="B79" s="84"/>
      <c r="C79" s="87"/>
      <c r="D79" s="6">
        <v>3</v>
      </c>
      <c r="E79" s="7">
        <v>33.200000000000003</v>
      </c>
      <c r="F79" s="11"/>
      <c r="G79" s="11"/>
    </row>
    <row r="80" spans="2:7">
      <c r="B80" s="82" t="s">
        <v>10</v>
      </c>
      <c r="C80" s="85">
        <v>0</v>
      </c>
      <c r="D80" s="6">
        <v>1</v>
      </c>
      <c r="E80" s="7">
        <v>25.2</v>
      </c>
      <c r="F80" s="8"/>
      <c r="G80" s="9"/>
    </row>
    <row r="81" spans="2:7">
      <c r="B81" s="83"/>
      <c r="C81" s="86"/>
      <c r="D81" s="6">
        <v>2</v>
      </c>
      <c r="E81" s="7">
        <v>22.4</v>
      </c>
      <c r="F81" s="10">
        <f>AVERAGE(E80:E82)</f>
        <v>22.399999999999995</v>
      </c>
      <c r="G81" s="10">
        <f>STDEV(E80:E82)</f>
        <v>2.8000000000000465</v>
      </c>
    </row>
    <row r="82" spans="2:7">
      <c r="B82" s="83"/>
      <c r="C82" s="87"/>
      <c r="D82" s="6">
        <v>3</v>
      </c>
      <c r="E82" s="7">
        <v>19.600000000000001</v>
      </c>
      <c r="F82" s="11"/>
      <c r="G82" s="11"/>
    </row>
    <row r="83" spans="2:7">
      <c r="B83" s="83"/>
      <c r="C83" s="85">
        <v>7</v>
      </c>
      <c r="D83" s="6">
        <v>1</v>
      </c>
      <c r="E83" s="7">
        <v>25.2</v>
      </c>
      <c r="F83" s="8"/>
      <c r="G83" s="9"/>
    </row>
    <row r="84" spans="2:7">
      <c r="B84" s="83"/>
      <c r="C84" s="86"/>
      <c r="D84" s="6">
        <v>2</v>
      </c>
      <c r="E84" s="7">
        <v>23.6</v>
      </c>
      <c r="F84" s="10">
        <f>AVERAGE(E83:E85)</f>
        <v>25.066666666666663</v>
      </c>
      <c r="G84" s="10">
        <f>STDEV(E83:E85)</f>
        <v>1.4047538337136971</v>
      </c>
    </row>
    <row r="85" spans="2:7">
      <c r="B85" s="83"/>
      <c r="C85" s="87"/>
      <c r="D85" s="6">
        <v>3</v>
      </c>
      <c r="E85" s="7">
        <v>26.4</v>
      </c>
      <c r="F85" s="11"/>
      <c r="G85" s="11"/>
    </row>
    <row r="86" spans="2:7">
      <c r="B86" s="83"/>
      <c r="C86" s="85">
        <v>28</v>
      </c>
      <c r="D86" s="6">
        <v>1</v>
      </c>
      <c r="E86" s="7">
        <v>26.8</v>
      </c>
      <c r="F86" s="12"/>
      <c r="G86" s="12"/>
    </row>
    <row r="87" spans="2:7">
      <c r="B87" s="83"/>
      <c r="C87" s="86"/>
      <c r="D87" s="6">
        <v>2</v>
      </c>
      <c r="E87" s="7">
        <v>26</v>
      </c>
      <c r="F87" s="10">
        <f>AVERAGE(E86:E88)</f>
        <v>26.8</v>
      </c>
      <c r="G87" s="10">
        <f>STDEV(E86:E88)</f>
        <v>0.80000000000000071</v>
      </c>
    </row>
    <row r="88" spans="2:7">
      <c r="B88" s="83"/>
      <c r="C88" s="87"/>
      <c r="D88" s="6">
        <v>3</v>
      </c>
      <c r="E88" s="7">
        <v>27.6</v>
      </c>
      <c r="F88" s="11"/>
      <c r="G88" s="11"/>
    </row>
    <row r="89" spans="2:7">
      <c r="B89" s="83"/>
      <c r="C89" s="85">
        <v>91</v>
      </c>
      <c r="D89" s="6">
        <v>1</v>
      </c>
      <c r="E89" s="7">
        <v>26.8</v>
      </c>
      <c r="F89" s="12"/>
      <c r="G89" s="12"/>
    </row>
    <row r="90" spans="2:7">
      <c r="B90" s="83"/>
      <c r="C90" s="86"/>
      <c r="D90" s="6">
        <v>2</v>
      </c>
      <c r="E90" s="7">
        <v>26.8</v>
      </c>
      <c r="F90" s="10">
        <f>AVERAGE(E89:E91)</f>
        <v>25.866666666666664</v>
      </c>
      <c r="G90" s="10">
        <f>STDEV(E89:E91)</f>
        <v>1.6165807537309524</v>
      </c>
    </row>
    <row r="91" spans="2:7">
      <c r="B91" s="83"/>
      <c r="C91" s="87"/>
      <c r="D91" s="6">
        <v>3</v>
      </c>
      <c r="E91" s="7">
        <v>24</v>
      </c>
      <c r="F91" s="11"/>
      <c r="G91" s="11"/>
    </row>
    <row r="92" spans="2:7">
      <c r="B92" s="83"/>
      <c r="C92" s="85">
        <v>120</v>
      </c>
      <c r="D92" s="6">
        <v>1</v>
      </c>
      <c r="E92" s="7">
        <v>21.6</v>
      </c>
      <c r="F92" s="12"/>
      <c r="G92" s="12"/>
    </row>
    <row r="93" spans="2:7">
      <c r="B93" s="83"/>
      <c r="C93" s="86"/>
      <c r="D93" s="6">
        <v>2</v>
      </c>
      <c r="E93" s="7">
        <v>20</v>
      </c>
      <c r="F93" s="10">
        <f>AVERAGE(E92:E94)</f>
        <v>20.666666666666668</v>
      </c>
      <c r="G93" s="10">
        <f>STDEV(E92:E94)</f>
        <v>0.83266639978645407</v>
      </c>
    </row>
    <row r="94" spans="2:7">
      <c r="B94" s="83"/>
      <c r="C94" s="87"/>
      <c r="D94" s="6">
        <v>3</v>
      </c>
      <c r="E94" s="7">
        <v>20.399999999999999</v>
      </c>
      <c r="F94" s="11"/>
      <c r="G94" s="11"/>
    </row>
    <row r="95" spans="2:7">
      <c r="B95" s="82" t="s">
        <v>11</v>
      </c>
      <c r="C95" s="85">
        <v>0</v>
      </c>
      <c r="D95" s="6">
        <v>1</v>
      </c>
      <c r="E95" s="7">
        <v>24</v>
      </c>
      <c r="F95" s="12"/>
      <c r="G95" s="9"/>
    </row>
    <row r="96" spans="2:7">
      <c r="B96" s="83"/>
      <c r="C96" s="86"/>
      <c r="D96" s="6">
        <v>2</v>
      </c>
      <c r="E96" s="7">
        <v>22.4</v>
      </c>
      <c r="F96" s="10">
        <f>AVERAGE(E95:E97)</f>
        <v>23.733333333333334</v>
      </c>
      <c r="G96" s="10">
        <f>STDEV(E95:E97)</f>
        <v>1.2220201853215584</v>
      </c>
    </row>
    <row r="97" spans="2:7">
      <c r="B97" s="83"/>
      <c r="C97" s="87"/>
      <c r="D97" s="6">
        <v>3</v>
      </c>
      <c r="E97" s="7">
        <v>24.8</v>
      </c>
      <c r="F97" s="11"/>
      <c r="G97" s="11"/>
    </row>
    <row r="98" spans="2:7">
      <c r="B98" s="83"/>
      <c r="C98" s="85">
        <v>7</v>
      </c>
      <c r="D98" s="6">
        <v>1</v>
      </c>
      <c r="E98" s="7">
        <v>25.2</v>
      </c>
      <c r="F98" s="8"/>
      <c r="G98" s="9"/>
    </row>
    <row r="99" spans="2:7">
      <c r="B99" s="83"/>
      <c r="C99" s="86"/>
      <c r="D99" s="6">
        <v>2</v>
      </c>
      <c r="E99" s="7">
        <v>30</v>
      </c>
      <c r="F99" s="10">
        <f>AVERAGE(E98:E100)</f>
        <v>28.933333333333337</v>
      </c>
      <c r="G99" s="10">
        <f>STDEV(E98:E100)</f>
        <v>3.3306655991458132</v>
      </c>
    </row>
    <row r="100" spans="2:7">
      <c r="B100" s="83"/>
      <c r="C100" s="87"/>
      <c r="D100" s="6">
        <v>3</v>
      </c>
      <c r="E100" s="7">
        <v>31.6</v>
      </c>
      <c r="F100" s="11"/>
      <c r="G100" s="11"/>
    </row>
    <row r="101" spans="2:7">
      <c r="B101" s="83"/>
      <c r="C101" s="85">
        <v>28</v>
      </c>
      <c r="D101" s="6">
        <v>1</v>
      </c>
      <c r="E101" s="7">
        <v>31.6</v>
      </c>
      <c r="F101" s="12"/>
      <c r="G101" s="12"/>
    </row>
    <row r="102" spans="2:7">
      <c r="B102" s="83"/>
      <c r="C102" s="86"/>
      <c r="D102" s="6">
        <v>2</v>
      </c>
      <c r="E102" s="7">
        <v>29.6</v>
      </c>
      <c r="F102" s="10">
        <f>AVERAGE(E101:E103)</f>
        <v>29.466666666666669</v>
      </c>
      <c r="G102" s="10">
        <f>STDEV(E101:E103)</f>
        <v>2.2030282189144419</v>
      </c>
    </row>
    <row r="103" spans="2:7">
      <c r="B103" s="83"/>
      <c r="C103" s="87"/>
      <c r="D103" s="6">
        <v>3</v>
      </c>
      <c r="E103" s="7">
        <v>27.2</v>
      </c>
      <c r="F103" s="11"/>
      <c r="G103" s="11"/>
    </row>
    <row r="104" spans="2:7">
      <c r="B104" s="83"/>
      <c r="C104" s="85">
        <v>91</v>
      </c>
      <c r="D104" s="6">
        <v>1</v>
      </c>
      <c r="E104" s="7">
        <v>32.4</v>
      </c>
      <c r="F104" s="12"/>
      <c r="G104" s="12"/>
    </row>
    <row r="105" spans="2:7">
      <c r="B105" s="83"/>
      <c r="C105" s="86"/>
      <c r="D105" s="6">
        <v>2</v>
      </c>
      <c r="E105" s="7">
        <v>30.4</v>
      </c>
      <c r="F105" s="10">
        <f>AVERAGE(E104:E106)</f>
        <v>31.333333333333332</v>
      </c>
      <c r="G105" s="10">
        <f>STDEV(E104:E106)</f>
        <v>1.0066445913694333</v>
      </c>
    </row>
    <row r="106" spans="2:7">
      <c r="B106" s="83"/>
      <c r="C106" s="87"/>
      <c r="D106" s="6">
        <v>3</v>
      </c>
      <c r="E106" s="7">
        <v>31.2</v>
      </c>
      <c r="F106" s="11"/>
      <c r="G106" s="11"/>
    </row>
    <row r="107" spans="2:7">
      <c r="B107" s="83"/>
      <c r="C107" s="85">
        <v>120</v>
      </c>
      <c r="D107" s="6">
        <v>1</v>
      </c>
      <c r="E107" s="7">
        <v>34</v>
      </c>
      <c r="F107" s="12"/>
      <c r="G107" s="12"/>
    </row>
    <row r="108" spans="2:7">
      <c r="B108" s="83"/>
      <c r="C108" s="86"/>
      <c r="D108" s="6">
        <v>2</v>
      </c>
      <c r="E108" s="7">
        <v>32.4</v>
      </c>
      <c r="F108" s="10">
        <f>AVERAGE(E107:E109)</f>
        <v>32.800000000000004</v>
      </c>
      <c r="G108" s="10">
        <f>STDEV(E107:E109)</f>
        <v>1.0583005244258366</v>
      </c>
    </row>
    <row r="109" spans="2:7">
      <c r="B109" s="84"/>
      <c r="C109" s="87"/>
      <c r="D109" s="6">
        <v>3</v>
      </c>
      <c r="E109" s="7">
        <v>32</v>
      </c>
      <c r="F109" s="11"/>
      <c r="G109" s="11"/>
    </row>
    <row r="112" spans="2:7">
      <c r="B112" s="2" t="s">
        <v>14</v>
      </c>
    </row>
    <row r="114" spans="2:10">
      <c r="B114" s="90" t="s">
        <v>15</v>
      </c>
      <c r="C114" s="88" t="s">
        <v>8</v>
      </c>
      <c r="D114" s="88"/>
      <c r="E114" s="88" t="s">
        <v>9</v>
      </c>
      <c r="F114" s="88"/>
      <c r="G114" s="89" t="s">
        <v>10</v>
      </c>
      <c r="H114" s="89"/>
      <c r="I114" s="89" t="s">
        <v>11</v>
      </c>
      <c r="J114" s="89"/>
    </row>
    <row r="115" spans="2:10">
      <c r="B115" s="91"/>
      <c r="C115" s="24" t="s">
        <v>16</v>
      </c>
      <c r="D115" s="24" t="s">
        <v>17</v>
      </c>
      <c r="E115" s="24" t="s">
        <v>16</v>
      </c>
      <c r="F115" s="24" t="s">
        <v>17</v>
      </c>
      <c r="G115" s="25" t="s">
        <v>16</v>
      </c>
      <c r="H115" s="25" t="s">
        <v>17</v>
      </c>
      <c r="I115" s="25" t="s">
        <v>16</v>
      </c>
      <c r="J115" s="25" t="s">
        <v>17</v>
      </c>
    </row>
    <row r="116" spans="2:10">
      <c r="B116" s="4">
        <v>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</row>
    <row r="117" spans="2:10">
      <c r="B117" s="4">
        <v>3</v>
      </c>
      <c r="C117" s="3">
        <v>-2.3764258555131732E-2</v>
      </c>
      <c r="D117" s="3">
        <v>1.2078753472630635E-2</v>
      </c>
      <c r="E117" s="3">
        <v>-1.2048192771073378E-2</v>
      </c>
      <c r="F117" s="3">
        <v>5.8906691800175104E-2</v>
      </c>
      <c r="G117" s="3">
        <v>0</v>
      </c>
      <c r="H117" s="3">
        <v>0</v>
      </c>
      <c r="I117" s="3">
        <v>-4.7778308647871151E-2</v>
      </c>
      <c r="J117" s="3">
        <v>1.1705489874760574E-2</v>
      </c>
    </row>
    <row r="118" spans="2:10">
      <c r="B118" s="4">
        <v>7</v>
      </c>
      <c r="C118" s="3">
        <v>0.20199619771862987</v>
      </c>
      <c r="D118" s="3">
        <v>0.3140475902886643</v>
      </c>
      <c r="E118" s="3">
        <v>0.19277108433733842</v>
      </c>
      <c r="F118" s="3">
        <v>0.353440150801131</v>
      </c>
      <c r="G118" s="3">
        <v>0.16568047337277164</v>
      </c>
      <c r="H118" s="3">
        <v>2.4298384157452148E-2</v>
      </c>
      <c r="I118" s="3">
        <v>-7.1667462971827092E-2</v>
      </c>
      <c r="J118" s="3">
        <v>5.8527449373762946E-2</v>
      </c>
    </row>
    <row r="119" spans="2:10">
      <c r="B119" s="4">
        <v>14</v>
      </c>
      <c r="C119" s="3">
        <v>0.40399239543727994</v>
      </c>
      <c r="D119" s="3">
        <v>0.5556226597415036</v>
      </c>
      <c r="E119" s="3">
        <v>0.33734939759034221</v>
      </c>
      <c r="F119" s="3">
        <v>0.353440150801131</v>
      </c>
      <c r="G119" s="3">
        <v>4.7337278106506182E-2</v>
      </c>
      <c r="H119" s="3">
        <v>-2.4298384157452148E-2</v>
      </c>
      <c r="I119" s="3">
        <v>-8.361204013378469E-2</v>
      </c>
      <c r="J119" s="3">
        <v>9.3643918998024711E-2</v>
      </c>
    </row>
    <row r="120" spans="2:10">
      <c r="B120" s="5">
        <v>21</v>
      </c>
      <c r="C120" s="3">
        <v>0.54657794676807037</v>
      </c>
      <c r="D120" s="3">
        <v>0.67641019446791295</v>
      </c>
      <c r="E120" s="3">
        <v>0.37349397590360345</v>
      </c>
      <c r="F120" s="3">
        <v>0.41234684260130605</v>
      </c>
      <c r="G120" s="3">
        <v>-0.106508875739649</v>
      </c>
      <c r="H120" s="3">
        <v>-4.8596768314904296E-2</v>
      </c>
      <c r="I120" s="3">
        <v>-9.5556617295762661E-2</v>
      </c>
      <c r="J120" s="3">
        <v>9.3643918998024711E-2</v>
      </c>
    </row>
    <row r="121" spans="2:10">
      <c r="B121" s="5">
        <v>28</v>
      </c>
      <c r="C121" s="3">
        <v>0.70104562737643672</v>
      </c>
      <c r="D121" s="3">
        <v>0.91798526392075219</v>
      </c>
      <c r="E121" s="3">
        <v>0.38554216867469737</v>
      </c>
      <c r="F121" s="3">
        <v>0.42412818096135319</v>
      </c>
      <c r="G121" s="3">
        <v>-0.14201183431953873</v>
      </c>
      <c r="H121" s="3">
        <v>2.4298384157452148E-2</v>
      </c>
      <c r="I121" s="3">
        <v>-0.13139034878165587</v>
      </c>
      <c r="J121" s="3">
        <v>0.17558234812126888</v>
      </c>
    </row>
    <row r="122" spans="2:10">
      <c r="B122" s="5">
        <v>42</v>
      </c>
      <c r="C122" s="3">
        <v>0.689163498098881</v>
      </c>
      <c r="D122" s="3">
        <v>0.86967025003020915</v>
      </c>
      <c r="E122" s="3">
        <v>0.34939759036145673</v>
      </c>
      <c r="F122" s="3">
        <v>0.40056550424127912</v>
      </c>
      <c r="G122" s="3">
        <v>-0.16568047337279182</v>
      </c>
      <c r="H122" s="3">
        <v>6.0745960393640726E-2</v>
      </c>
      <c r="I122" s="3">
        <v>-0.15527950310561181</v>
      </c>
      <c r="J122" s="3">
        <v>0.24581528736979241</v>
      </c>
    </row>
    <row r="123" spans="2:10">
      <c r="B123" s="5">
        <v>56</v>
      </c>
      <c r="C123" s="3">
        <v>0.84363117870724735</v>
      </c>
      <c r="D123" s="3">
        <v>1.026694045174531</v>
      </c>
      <c r="E123" s="3">
        <v>0.39759036144577081</v>
      </c>
      <c r="F123" s="3">
        <v>0.48303487276154833</v>
      </c>
      <c r="G123" s="3">
        <v>-0.20118343195268151</v>
      </c>
      <c r="H123" s="3">
        <v>0.12149192078726075</v>
      </c>
      <c r="I123" s="3">
        <v>-0.14333492594361344</v>
      </c>
      <c r="J123" s="3">
        <v>0.29263724686877485</v>
      </c>
    </row>
    <row r="124" spans="2:10">
      <c r="B124" s="5">
        <v>84</v>
      </c>
      <c r="C124" s="3">
        <v>1.0575095057034329</v>
      </c>
      <c r="D124" s="3">
        <v>1.2682691146273497</v>
      </c>
      <c r="E124" s="3">
        <v>0.44578313253010543</v>
      </c>
      <c r="F124" s="3">
        <v>0.58906691800187161</v>
      </c>
      <c r="G124" s="3">
        <v>-0.29230769230770898</v>
      </c>
      <c r="H124" s="3">
        <v>0.18223788118090148</v>
      </c>
      <c r="I124" s="3">
        <v>-0.17916865742952701</v>
      </c>
      <c r="J124" s="3">
        <v>0.36287018611729832</v>
      </c>
    </row>
    <row r="125" spans="2:10">
      <c r="B125" s="5">
        <v>91</v>
      </c>
      <c r="C125" s="3">
        <v>1.1050380228137167</v>
      </c>
      <c r="D125" s="3">
        <v>1.2803478681000009</v>
      </c>
      <c r="E125" s="3">
        <v>0.56626506024096246</v>
      </c>
      <c r="F125" s="3">
        <v>0.70688030160226201</v>
      </c>
      <c r="G125" s="3">
        <v>-0.23668639053255111</v>
      </c>
      <c r="H125" s="3">
        <v>0.18223788118090148</v>
      </c>
      <c r="I125" s="3">
        <v>-0.19111323459150498</v>
      </c>
      <c r="J125" s="3">
        <v>0.37457567599203895</v>
      </c>
    </row>
    <row r="126" spans="2:10">
      <c r="B126" s="5">
        <v>120</v>
      </c>
      <c r="C126" s="3">
        <v>1.1050380228137167</v>
      </c>
      <c r="D126" s="3">
        <v>1.3407416354632158</v>
      </c>
      <c r="E126" s="3">
        <v>0.57831325301203584</v>
      </c>
      <c r="F126" s="3">
        <v>0.73044297832233607</v>
      </c>
      <c r="G126" s="3">
        <v>-0.23668639053255111</v>
      </c>
      <c r="H126" s="3">
        <v>0.26728222573197363</v>
      </c>
      <c r="I126" s="3">
        <v>-0.20305781175346255</v>
      </c>
      <c r="J126" s="3">
        <v>0.38628116586679956</v>
      </c>
    </row>
    <row r="129" spans="2:20">
      <c r="B129" s="2" t="s">
        <v>18</v>
      </c>
    </row>
    <row r="131" spans="2:20">
      <c r="B131" s="50" t="s">
        <v>50</v>
      </c>
    </row>
    <row r="132" spans="2:20">
      <c r="B132" s="77" t="s">
        <v>19</v>
      </c>
      <c r="C132" s="78" t="s">
        <v>20</v>
      </c>
      <c r="D132" s="78" t="s">
        <v>42</v>
      </c>
      <c r="E132" s="78" t="s">
        <v>21</v>
      </c>
      <c r="F132" s="78" t="s">
        <v>43</v>
      </c>
      <c r="G132" s="78" t="s">
        <v>22</v>
      </c>
      <c r="H132" s="78"/>
      <c r="I132" s="78"/>
      <c r="J132" s="79" t="s">
        <v>44</v>
      </c>
      <c r="K132" s="80"/>
      <c r="L132" s="81"/>
      <c r="M132" s="79" t="s">
        <v>45</v>
      </c>
      <c r="N132" s="80"/>
      <c r="O132" s="81"/>
      <c r="P132" s="79" t="s">
        <v>46</v>
      </c>
      <c r="Q132" s="80"/>
      <c r="R132" s="81"/>
      <c r="S132" s="78" t="s">
        <v>46</v>
      </c>
      <c r="T132" s="78" t="s">
        <v>23</v>
      </c>
    </row>
    <row r="133" spans="2:20">
      <c r="B133" s="77"/>
      <c r="C133" s="78"/>
      <c r="D133" s="78"/>
      <c r="E133" s="78"/>
      <c r="F133" s="78"/>
      <c r="G133" s="48" t="s">
        <v>24</v>
      </c>
      <c r="H133" s="48" t="s">
        <v>25</v>
      </c>
      <c r="I133" s="48" t="s">
        <v>26</v>
      </c>
      <c r="J133" s="48" t="s">
        <v>47</v>
      </c>
      <c r="K133" s="48" t="s">
        <v>48</v>
      </c>
      <c r="L133" s="48" t="s">
        <v>49</v>
      </c>
      <c r="M133" s="48" t="s">
        <v>27</v>
      </c>
      <c r="N133" s="48" t="s">
        <v>28</v>
      </c>
      <c r="O133" s="48" t="s">
        <v>29</v>
      </c>
      <c r="P133" s="48" t="s">
        <v>30</v>
      </c>
      <c r="Q133" s="48" t="s">
        <v>31</v>
      </c>
      <c r="R133" s="48" t="s">
        <v>32</v>
      </c>
      <c r="S133" s="78"/>
      <c r="T133" s="78"/>
    </row>
    <row r="134" spans="2:20">
      <c r="B134" s="39">
        <v>0</v>
      </c>
      <c r="C134" s="39">
        <v>0</v>
      </c>
      <c r="D134" s="40">
        <f t="shared" ref="D134:D143" si="0">C134^0.5</f>
        <v>0</v>
      </c>
      <c r="E134" s="26">
        <f t="shared" ref="E134:E143" si="1">C134*60</f>
        <v>0</v>
      </c>
      <c r="F134" s="40">
        <f t="shared" ref="F134:F143" si="2">E134^0.5</f>
        <v>0</v>
      </c>
      <c r="G134" s="41">
        <v>245.7</v>
      </c>
      <c r="H134" s="41">
        <v>267.89999999999998</v>
      </c>
      <c r="I134" s="41">
        <v>264.5</v>
      </c>
      <c r="J134" s="41">
        <f t="shared" ref="J134:J143" si="3">G134-$G$9</f>
        <v>245.7</v>
      </c>
      <c r="K134" s="41">
        <f t="shared" ref="K134:K143" si="4">H134-$H$9</f>
        <v>267.89999999999998</v>
      </c>
      <c r="L134" s="41">
        <f t="shared" ref="L134:L143" si="5">I134-$I$9</f>
        <v>264.5</v>
      </c>
      <c r="M134" s="40">
        <v>2500</v>
      </c>
      <c r="N134" s="40">
        <v>2500</v>
      </c>
      <c r="O134" s="40">
        <v>2500</v>
      </c>
      <c r="P134" s="42">
        <f t="shared" ref="P134:R143" si="6">(J134/M134)*1000</f>
        <v>98.279999999999987</v>
      </c>
      <c r="Q134" s="42">
        <f t="shared" si="6"/>
        <v>107.16</v>
      </c>
      <c r="R134" s="42">
        <f t="shared" si="6"/>
        <v>105.80000000000001</v>
      </c>
      <c r="S134" s="43">
        <f t="shared" ref="S134:S143" si="7">AVERAGE(P134:R134)</f>
        <v>103.74666666666667</v>
      </c>
      <c r="T134" s="43">
        <f t="shared" ref="T134:T143" si="8">AVERAGE(G134:I134)</f>
        <v>259.36666666666662</v>
      </c>
    </row>
    <row r="135" spans="2:20">
      <c r="B135" s="39" t="s">
        <v>33</v>
      </c>
      <c r="C135" s="39">
        <v>1</v>
      </c>
      <c r="D135" s="40">
        <f t="shared" si="0"/>
        <v>1</v>
      </c>
      <c r="E135" s="26">
        <f t="shared" si="1"/>
        <v>60</v>
      </c>
      <c r="F135" s="40">
        <f t="shared" si="2"/>
        <v>7.745966692414834</v>
      </c>
      <c r="G135" s="41">
        <v>246.6</v>
      </c>
      <c r="H135" s="41">
        <v>268.60000000000002</v>
      </c>
      <c r="I135" s="41">
        <v>265.3</v>
      </c>
      <c r="J135" s="41">
        <f t="shared" si="3"/>
        <v>246.6</v>
      </c>
      <c r="K135" s="41">
        <f t="shared" si="4"/>
        <v>268.60000000000002</v>
      </c>
      <c r="L135" s="41">
        <f t="shared" si="5"/>
        <v>265.3</v>
      </c>
      <c r="M135" s="40">
        <v>2500</v>
      </c>
      <c r="N135" s="40">
        <v>2500</v>
      </c>
      <c r="O135" s="40">
        <v>2500</v>
      </c>
      <c r="P135" s="42">
        <f t="shared" si="6"/>
        <v>98.639999999999986</v>
      </c>
      <c r="Q135" s="42">
        <f t="shared" si="6"/>
        <v>107.44000000000001</v>
      </c>
      <c r="R135" s="42">
        <f t="shared" si="6"/>
        <v>106.12</v>
      </c>
      <c r="S135" s="43">
        <f t="shared" si="7"/>
        <v>104.06666666666666</v>
      </c>
      <c r="T135" s="43">
        <f t="shared" si="8"/>
        <v>260.16666666666669</v>
      </c>
    </row>
    <row r="136" spans="2:20">
      <c r="B136" s="39" t="s">
        <v>34</v>
      </c>
      <c r="C136" s="39">
        <v>5</v>
      </c>
      <c r="D136" s="40">
        <f t="shared" si="0"/>
        <v>2.2360679774997898</v>
      </c>
      <c r="E136" s="26">
        <f t="shared" si="1"/>
        <v>300</v>
      </c>
      <c r="F136" s="40">
        <f t="shared" si="2"/>
        <v>17.320508075688775</v>
      </c>
      <c r="G136" s="41">
        <v>247.4</v>
      </c>
      <c r="H136" s="41">
        <v>269.2</v>
      </c>
      <c r="I136" s="41">
        <v>265.8</v>
      </c>
      <c r="J136" s="41">
        <f t="shared" si="3"/>
        <v>247.4</v>
      </c>
      <c r="K136" s="41">
        <f t="shared" si="4"/>
        <v>269.2</v>
      </c>
      <c r="L136" s="41">
        <f t="shared" si="5"/>
        <v>265.8</v>
      </c>
      <c r="M136" s="40">
        <v>2500</v>
      </c>
      <c r="N136" s="40">
        <v>2500</v>
      </c>
      <c r="O136" s="40">
        <v>2500</v>
      </c>
      <c r="P136" s="42">
        <f>(J136/M136)*1000</f>
        <v>98.960000000000008</v>
      </c>
      <c r="Q136" s="42">
        <f t="shared" si="6"/>
        <v>107.67999999999999</v>
      </c>
      <c r="R136" s="42">
        <f t="shared" si="6"/>
        <v>106.32</v>
      </c>
      <c r="S136" s="43">
        <f t="shared" si="7"/>
        <v>104.32</v>
      </c>
      <c r="T136" s="43">
        <f t="shared" si="8"/>
        <v>260.8</v>
      </c>
    </row>
    <row r="137" spans="2:20">
      <c r="B137" s="39" t="s">
        <v>35</v>
      </c>
      <c r="C137" s="39">
        <v>10</v>
      </c>
      <c r="D137" s="40">
        <f t="shared" si="0"/>
        <v>3.1622776601683795</v>
      </c>
      <c r="E137" s="26">
        <f t="shared" si="1"/>
        <v>600</v>
      </c>
      <c r="F137" s="40">
        <f t="shared" si="2"/>
        <v>24.494897427831781</v>
      </c>
      <c r="G137" s="41">
        <v>248.1</v>
      </c>
      <c r="H137" s="41">
        <v>269.60000000000002</v>
      </c>
      <c r="I137" s="41">
        <v>266.39999999999998</v>
      </c>
      <c r="J137" s="41">
        <f t="shared" si="3"/>
        <v>248.1</v>
      </c>
      <c r="K137" s="41">
        <f t="shared" si="4"/>
        <v>269.60000000000002</v>
      </c>
      <c r="L137" s="41">
        <f t="shared" si="5"/>
        <v>266.39999999999998</v>
      </c>
      <c r="M137" s="40">
        <v>2500</v>
      </c>
      <c r="N137" s="40">
        <v>2500</v>
      </c>
      <c r="O137" s="40">
        <v>2500</v>
      </c>
      <c r="P137" s="42">
        <f>(J137/M137)*1000</f>
        <v>99.24</v>
      </c>
      <c r="Q137" s="42">
        <f t="shared" si="6"/>
        <v>107.84</v>
      </c>
      <c r="R137" s="42">
        <f t="shared" si="6"/>
        <v>106.55999999999999</v>
      </c>
      <c r="S137" s="43">
        <f t="shared" si="7"/>
        <v>104.54666666666667</v>
      </c>
      <c r="T137" s="43">
        <f t="shared" si="8"/>
        <v>261.36666666666667</v>
      </c>
    </row>
    <row r="138" spans="2:20">
      <c r="B138" s="39" t="s">
        <v>36</v>
      </c>
      <c r="C138" s="39">
        <v>20</v>
      </c>
      <c r="D138" s="40">
        <f t="shared" si="0"/>
        <v>4.4721359549995796</v>
      </c>
      <c r="E138" s="26">
        <f t="shared" si="1"/>
        <v>1200</v>
      </c>
      <c r="F138" s="40">
        <f t="shared" si="2"/>
        <v>34.641016151377549</v>
      </c>
      <c r="G138" s="41">
        <v>248.8</v>
      </c>
      <c r="H138" s="41">
        <v>270.3</v>
      </c>
      <c r="I138" s="41">
        <v>267.2</v>
      </c>
      <c r="J138" s="41">
        <f t="shared" si="3"/>
        <v>248.8</v>
      </c>
      <c r="K138" s="41">
        <f t="shared" si="4"/>
        <v>270.3</v>
      </c>
      <c r="L138" s="41">
        <f t="shared" si="5"/>
        <v>267.2</v>
      </c>
      <c r="M138" s="40">
        <v>2500</v>
      </c>
      <c r="N138" s="40">
        <v>2500</v>
      </c>
      <c r="O138" s="40">
        <v>2500</v>
      </c>
      <c r="P138" s="42">
        <f t="shared" ref="P138:P143" si="9">(J138/M138)*1000</f>
        <v>99.52000000000001</v>
      </c>
      <c r="Q138" s="42">
        <f t="shared" si="6"/>
        <v>108.12</v>
      </c>
      <c r="R138" s="42">
        <f t="shared" si="6"/>
        <v>106.88</v>
      </c>
      <c r="S138" s="43">
        <f t="shared" si="7"/>
        <v>104.83999999999999</v>
      </c>
      <c r="T138" s="43">
        <f t="shared" si="8"/>
        <v>262.09999999999997</v>
      </c>
    </row>
    <row r="139" spans="2:20">
      <c r="B139" s="39" t="s">
        <v>37</v>
      </c>
      <c r="C139" s="39">
        <v>30</v>
      </c>
      <c r="D139" s="40">
        <f t="shared" si="0"/>
        <v>5.4772255750516612</v>
      </c>
      <c r="E139" s="26">
        <f t="shared" si="1"/>
        <v>1800</v>
      </c>
      <c r="F139" s="40">
        <f t="shared" si="2"/>
        <v>42.426406871192853</v>
      </c>
      <c r="G139" s="41">
        <v>249.5</v>
      </c>
      <c r="H139" s="41">
        <v>270.7</v>
      </c>
      <c r="I139" s="41">
        <v>267.89999999999998</v>
      </c>
      <c r="J139" s="41">
        <f t="shared" si="3"/>
        <v>249.5</v>
      </c>
      <c r="K139" s="41">
        <f t="shared" si="4"/>
        <v>270.7</v>
      </c>
      <c r="L139" s="41">
        <f t="shared" si="5"/>
        <v>267.89999999999998</v>
      </c>
      <c r="M139" s="40">
        <v>2500</v>
      </c>
      <c r="N139" s="40">
        <v>2500</v>
      </c>
      <c r="O139" s="40">
        <v>2500</v>
      </c>
      <c r="P139" s="42">
        <f t="shared" si="9"/>
        <v>99.8</v>
      </c>
      <c r="Q139" s="42">
        <f t="shared" si="6"/>
        <v>108.28</v>
      </c>
      <c r="R139" s="42">
        <f t="shared" si="6"/>
        <v>107.16</v>
      </c>
      <c r="S139" s="43">
        <f t="shared" si="7"/>
        <v>105.08</v>
      </c>
      <c r="T139" s="43">
        <f t="shared" si="8"/>
        <v>262.7</v>
      </c>
    </row>
    <row r="140" spans="2:20">
      <c r="B140" s="39" t="s">
        <v>38</v>
      </c>
      <c r="C140" s="39">
        <v>60</v>
      </c>
      <c r="D140" s="40">
        <f t="shared" si="0"/>
        <v>7.745966692414834</v>
      </c>
      <c r="E140" s="26">
        <f t="shared" si="1"/>
        <v>3600</v>
      </c>
      <c r="F140" s="40">
        <f t="shared" si="2"/>
        <v>60</v>
      </c>
      <c r="G140" s="41">
        <v>251</v>
      </c>
      <c r="H140" s="41">
        <v>272</v>
      </c>
      <c r="I140" s="41">
        <v>269.5</v>
      </c>
      <c r="J140" s="41">
        <f t="shared" si="3"/>
        <v>251</v>
      </c>
      <c r="K140" s="41">
        <f t="shared" si="4"/>
        <v>272</v>
      </c>
      <c r="L140" s="41">
        <f t="shared" si="5"/>
        <v>269.5</v>
      </c>
      <c r="M140" s="40">
        <v>2500</v>
      </c>
      <c r="N140" s="40">
        <v>2500</v>
      </c>
      <c r="O140" s="40">
        <v>2500</v>
      </c>
      <c r="P140" s="42">
        <f t="shared" si="9"/>
        <v>100.4</v>
      </c>
      <c r="Q140" s="42">
        <f t="shared" si="6"/>
        <v>108.8</v>
      </c>
      <c r="R140" s="42">
        <f t="shared" si="6"/>
        <v>107.80000000000001</v>
      </c>
      <c r="S140" s="43">
        <f t="shared" si="7"/>
        <v>105.66666666666667</v>
      </c>
      <c r="T140" s="43">
        <f t="shared" si="8"/>
        <v>264.16666666666669</v>
      </c>
    </row>
    <row r="141" spans="2:20">
      <c r="B141" s="39" t="s">
        <v>39</v>
      </c>
      <c r="C141" s="39">
        <v>120</v>
      </c>
      <c r="D141" s="40">
        <f t="shared" si="0"/>
        <v>10.954451150103322</v>
      </c>
      <c r="E141" s="26">
        <f t="shared" si="1"/>
        <v>7200</v>
      </c>
      <c r="F141" s="40">
        <f t="shared" si="2"/>
        <v>84.852813742385706</v>
      </c>
      <c r="G141" s="41">
        <v>252.8</v>
      </c>
      <c r="H141" s="41">
        <v>274.3</v>
      </c>
      <c r="I141" s="41">
        <v>271.60000000000002</v>
      </c>
      <c r="J141" s="41">
        <f t="shared" si="3"/>
        <v>252.8</v>
      </c>
      <c r="K141" s="41">
        <f t="shared" si="4"/>
        <v>274.3</v>
      </c>
      <c r="L141" s="41">
        <f t="shared" si="5"/>
        <v>271.60000000000002</v>
      </c>
      <c r="M141" s="40">
        <v>2500</v>
      </c>
      <c r="N141" s="40">
        <v>2500</v>
      </c>
      <c r="O141" s="40">
        <v>2500</v>
      </c>
      <c r="P141" s="42">
        <f t="shared" si="9"/>
        <v>101.12</v>
      </c>
      <c r="Q141" s="42">
        <f t="shared" si="6"/>
        <v>109.72</v>
      </c>
      <c r="R141" s="42">
        <f t="shared" si="6"/>
        <v>108.64000000000001</v>
      </c>
      <c r="S141" s="43">
        <f t="shared" si="7"/>
        <v>106.49333333333334</v>
      </c>
      <c r="T141" s="43">
        <f t="shared" si="8"/>
        <v>266.23333333333335</v>
      </c>
    </row>
    <row r="142" spans="2:20">
      <c r="B142" s="39" t="s">
        <v>40</v>
      </c>
      <c r="C142" s="39">
        <v>180</v>
      </c>
      <c r="D142" s="40">
        <f t="shared" si="0"/>
        <v>13.416407864998739</v>
      </c>
      <c r="E142" s="26">
        <f t="shared" si="1"/>
        <v>10800</v>
      </c>
      <c r="F142" s="40">
        <f t="shared" si="2"/>
        <v>103.92304845413264</v>
      </c>
      <c r="G142" s="41">
        <v>254.3</v>
      </c>
      <c r="H142" s="41">
        <v>276</v>
      </c>
      <c r="I142" s="41">
        <v>273.39999999999998</v>
      </c>
      <c r="J142" s="41">
        <f t="shared" si="3"/>
        <v>254.3</v>
      </c>
      <c r="K142" s="41">
        <f t="shared" si="4"/>
        <v>276</v>
      </c>
      <c r="L142" s="41">
        <f t="shared" si="5"/>
        <v>273.39999999999998</v>
      </c>
      <c r="M142" s="40">
        <v>2500</v>
      </c>
      <c r="N142" s="40">
        <v>2500</v>
      </c>
      <c r="O142" s="40">
        <v>2500</v>
      </c>
      <c r="P142" s="42">
        <f t="shared" si="9"/>
        <v>101.72</v>
      </c>
      <c r="Q142" s="42">
        <f t="shared" si="6"/>
        <v>110.39999999999999</v>
      </c>
      <c r="R142" s="42">
        <f t="shared" si="6"/>
        <v>109.35999999999999</v>
      </c>
      <c r="S142" s="43">
        <f t="shared" si="7"/>
        <v>107.16000000000001</v>
      </c>
      <c r="T142" s="43">
        <f t="shared" si="8"/>
        <v>267.89999999999998</v>
      </c>
    </row>
    <row r="143" spans="2:20">
      <c r="B143" s="39" t="s">
        <v>41</v>
      </c>
      <c r="C143" s="39">
        <v>240</v>
      </c>
      <c r="D143" s="40">
        <f t="shared" si="0"/>
        <v>15.491933384829668</v>
      </c>
      <c r="E143" s="26">
        <f t="shared" si="1"/>
        <v>14400</v>
      </c>
      <c r="F143" s="40">
        <f t="shared" si="2"/>
        <v>120</v>
      </c>
      <c r="G143" s="43">
        <v>255.6</v>
      </c>
      <c r="H143" s="43">
        <v>277.5</v>
      </c>
      <c r="I143" s="43">
        <v>274.8</v>
      </c>
      <c r="J143" s="41">
        <f t="shared" si="3"/>
        <v>255.6</v>
      </c>
      <c r="K143" s="41">
        <f t="shared" si="4"/>
        <v>277.5</v>
      </c>
      <c r="L143" s="41">
        <f t="shared" si="5"/>
        <v>274.8</v>
      </c>
      <c r="M143" s="40">
        <v>2500</v>
      </c>
      <c r="N143" s="40">
        <v>2500</v>
      </c>
      <c r="O143" s="40">
        <v>2500</v>
      </c>
      <c r="P143" s="44">
        <f t="shared" si="9"/>
        <v>102.24</v>
      </c>
      <c r="Q143" s="44">
        <f t="shared" si="6"/>
        <v>111</v>
      </c>
      <c r="R143" s="44">
        <f t="shared" si="6"/>
        <v>109.92</v>
      </c>
      <c r="S143" s="45">
        <f t="shared" si="7"/>
        <v>107.72000000000001</v>
      </c>
      <c r="T143" s="43">
        <f t="shared" si="8"/>
        <v>269.3</v>
      </c>
    </row>
    <row r="145" spans="2:20">
      <c r="B145" s="50" t="s">
        <v>60</v>
      </c>
    </row>
    <row r="146" spans="2:20">
      <c r="B146" s="77" t="s">
        <v>19</v>
      </c>
      <c r="C146" s="78" t="s">
        <v>20</v>
      </c>
      <c r="D146" s="78" t="s">
        <v>42</v>
      </c>
      <c r="E146" s="78" t="s">
        <v>21</v>
      </c>
      <c r="F146" s="78" t="s">
        <v>43</v>
      </c>
      <c r="G146" s="78" t="s">
        <v>22</v>
      </c>
      <c r="H146" s="78"/>
      <c r="I146" s="78"/>
      <c r="J146" s="79" t="s">
        <v>44</v>
      </c>
      <c r="K146" s="80"/>
      <c r="L146" s="81"/>
      <c r="M146" s="79" t="s">
        <v>45</v>
      </c>
      <c r="N146" s="80"/>
      <c r="O146" s="81"/>
      <c r="P146" s="79" t="s">
        <v>46</v>
      </c>
      <c r="Q146" s="80"/>
      <c r="R146" s="81"/>
      <c r="S146" s="78" t="s">
        <v>46</v>
      </c>
      <c r="T146" s="78" t="s">
        <v>23</v>
      </c>
    </row>
    <row r="147" spans="2:20">
      <c r="B147" s="77"/>
      <c r="C147" s="78"/>
      <c r="D147" s="78"/>
      <c r="E147" s="78"/>
      <c r="F147" s="78"/>
      <c r="G147" s="48" t="s">
        <v>51</v>
      </c>
      <c r="H147" s="48" t="s">
        <v>52</v>
      </c>
      <c r="I147" s="48" t="s">
        <v>53</v>
      </c>
      <c r="J147" s="48" t="s">
        <v>62</v>
      </c>
      <c r="K147" s="48" t="s">
        <v>63</v>
      </c>
      <c r="L147" s="48" t="s">
        <v>64</v>
      </c>
      <c r="M147" s="48" t="s">
        <v>54</v>
      </c>
      <c r="N147" s="48" t="s">
        <v>55</v>
      </c>
      <c r="O147" s="48" t="s">
        <v>56</v>
      </c>
      <c r="P147" s="48" t="s">
        <v>57</v>
      </c>
      <c r="Q147" s="48" t="s">
        <v>58</v>
      </c>
      <c r="R147" s="48" t="s">
        <v>59</v>
      </c>
      <c r="S147" s="78"/>
      <c r="T147" s="78"/>
    </row>
    <row r="148" spans="2:20">
      <c r="B148" s="39">
        <v>0</v>
      </c>
      <c r="C148" s="39">
        <v>0</v>
      </c>
      <c r="D148" s="40">
        <f t="shared" ref="D148:D157" si="10">C148^0.5</f>
        <v>0</v>
      </c>
      <c r="E148" s="26">
        <f t="shared" ref="E148:E157" si="11">C148*60</f>
        <v>0</v>
      </c>
      <c r="F148" s="40">
        <f t="shared" ref="F148:F157" si="12">E148^0.5</f>
        <v>0</v>
      </c>
      <c r="G148" s="41">
        <v>247.8</v>
      </c>
      <c r="H148" s="41">
        <v>251.4</v>
      </c>
      <c r="I148" s="41">
        <v>269</v>
      </c>
      <c r="J148" s="41">
        <f>G148-$G$27</f>
        <v>247.8</v>
      </c>
      <c r="K148" s="41">
        <f>H148-$H$27</f>
        <v>251.4</v>
      </c>
      <c r="L148" s="41">
        <f>I148-$I$27</f>
        <v>269</v>
      </c>
      <c r="M148" s="40">
        <v>2500</v>
      </c>
      <c r="N148" s="40">
        <v>2500</v>
      </c>
      <c r="O148" s="40">
        <v>2500</v>
      </c>
      <c r="P148" s="42">
        <f t="shared" ref="P148:R157" si="13">(J148/M148)*1000</f>
        <v>99.12</v>
      </c>
      <c r="Q148" s="42">
        <f t="shared" si="13"/>
        <v>100.56</v>
      </c>
      <c r="R148" s="42">
        <f t="shared" si="13"/>
        <v>107.6</v>
      </c>
      <c r="S148" s="43">
        <f t="shared" ref="S148:S157" si="14">AVERAGE(P148:R148)</f>
        <v>102.42666666666666</v>
      </c>
      <c r="T148" s="43">
        <f t="shared" ref="T148:T157" si="15">AVERAGE(G148:I148)</f>
        <v>256.06666666666666</v>
      </c>
    </row>
    <row r="149" spans="2:20">
      <c r="B149" s="39" t="s">
        <v>33</v>
      </c>
      <c r="C149" s="39">
        <v>1</v>
      </c>
      <c r="D149" s="40">
        <f t="shared" si="10"/>
        <v>1</v>
      </c>
      <c r="E149" s="26">
        <f t="shared" si="11"/>
        <v>60</v>
      </c>
      <c r="F149" s="40">
        <f t="shared" si="12"/>
        <v>7.745966692414834</v>
      </c>
      <c r="G149" s="41">
        <v>248.5</v>
      </c>
      <c r="H149" s="41">
        <v>252</v>
      </c>
      <c r="I149" s="41">
        <v>269.5</v>
      </c>
      <c r="J149" s="41">
        <f t="shared" ref="J149:J157" si="16">G149-$G$27</f>
        <v>248.5</v>
      </c>
      <c r="K149" s="41">
        <f t="shared" ref="K149:K157" si="17">H149-$H$27</f>
        <v>252</v>
      </c>
      <c r="L149" s="41">
        <f t="shared" ref="L149:L157" si="18">I149-$I$27</f>
        <v>269.5</v>
      </c>
      <c r="M149" s="40">
        <v>2500</v>
      </c>
      <c r="N149" s="40">
        <v>2500</v>
      </c>
      <c r="O149" s="40">
        <v>2500</v>
      </c>
      <c r="P149" s="42">
        <f t="shared" si="13"/>
        <v>99.4</v>
      </c>
      <c r="Q149" s="42">
        <f t="shared" si="13"/>
        <v>100.8</v>
      </c>
      <c r="R149" s="42">
        <f t="shared" si="13"/>
        <v>107.80000000000001</v>
      </c>
      <c r="S149" s="43">
        <f t="shared" si="14"/>
        <v>102.66666666666667</v>
      </c>
      <c r="T149" s="43">
        <f t="shared" si="15"/>
        <v>256.66666666666669</v>
      </c>
    </row>
    <row r="150" spans="2:20">
      <c r="B150" s="39" t="s">
        <v>34</v>
      </c>
      <c r="C150" s="39">
        <v>5</v>
      </c>
      <c r="D150" s="40">
        <f t="shared" si="10"/>
        <v>2.2360679774997898</v>
      </c>
      <c r="E150" s="26">
        <f t="shared" si="11"/>
        <v>300</v>
      </c>
      <c r="F150" s="40">
        <f t="shared" si="12"/>
        <v>17.320508075688775</v>
      </c>
      <c r="G150" s="41">
        <v>249</v>
      </c>
      <c r="H150" s="41">
        <v>252.5</v>
      </c>
      <c r="I150" s="41">
        <v>270</v>
      </c>
      <c r="J150" s="41">
        <f t="shared" si="16"/>
        <v>249</v>
      </c>
      <c r="K150" s="41">
        <f t="shared" si="17"/>
        <v>252.5</v>
      </c>
      <c r="L150" s="41">
        <f t="shared" si="18"/>
        <v>270</v>
      </c>
      <c r="M150" s="40">
        <v>2500</v>
      </c>
      <c r="N150" s="40">
        <v>2500</v>
      </c>
      <c r="O150" s="40">
        <v>2500</v>
      </c>
      <c r="P150" s="42">
        <f>(J150/M150)*1000</f>
        <v>99.6</v>
      </c>
      <c r="Q150" s="42">
        <f t="shared" si="13"/>
        <v>101</v>
      </c>
      <c r="R150" s="42">
        <f t="shared" si="13"/>
        <v>108</v>
      </c>
      <c r="S150" s="43">
        <f t="shared" si="14"/>
        <v>102.86666666666667</v>
      </c>
      <c r="T150" s="43">
        <f t="shared" si="15"/>
        <v>257.16666666666669</v>
      </c>
    </row>
    <row r="151" spans="2:20">
      <c r="B151" s="39" t="s">
        <v>35</v>
      </c>
      <c r="C151" s="39">
        <v>10</v>
      </c>
      <c r="D151" s="40">
        <f t="shared" si="10"/>
        <v>3.1622776601683795</v>
      </c>
      <c r="E151" s="26">
        <f t="shared" si="11"/>
        <v>600</v>
      </c>
      <c r="F151" s="40">
        <f t="shared" si="12"/>
        <v>24.494897427831781</v>
      </c>
      <c r="G151" s="41">
        <v>249.5</v>
      </c>
      <c r="H151" s="41">
        <v>253</v>
      </c>
      <c r="I151" s="41">
        <v>270</v>
      </c>
      <c r="J151" s="41">
        <f t="shared" si="16"/>
        <v>249.5</v>
      </c>
      <c r="K151" s="41">
        <f t="shared" si="17"/>
        <v>253</v>
      </c>
      <c r="L151" s="41">
        <f t="shared" si="18"/>
        <v>270</v>
      </c>
      <c r="M151" s="40">
        <v>2500</v>
      </c>
      <c r="N151" s="40">
        <v>2500</v>
      </c>
      <c r="O151" s="40">
        <v>2500</v>
      </c>
      <c r="P151" s="42">
        <f>(J151/M151)*1000</f>
        <v>99.8</v>
      </c>
      <c r="Q151" s="42">
        <f t="shared" si="13"/>
        <v>101.2</v>
      </c>
      <c r="R151" s="42">
        <f t="shared" si="13"/>
        <v>108</v>
      </c>
      <c r="S151" s="43">
        <f t="shared" si="14"/>
        <v>103</v>
      </c>
      <c r="T151" s="43">
        <f t="shared" si="15"/>
        <v>257.5</v>
      </c>
    </row>
    <row r="152" spans="2:20">
      <c r="B152" s="39" t="s">
        <v>36</v>
      </c>
      <c r="C152" s="39">
        <v>20</v>
      </c>
      <c r="D152" s="40">
        <f t="shared" si="10"/>
        <v>4.4721359549995796</v>
      </c>
      <c r="E152" s="26">
        <f t="shared" si="11"/>
        <v>1200</v>
      </c>
      <c r="F152" s="40">
        <f t="shared" si="12"/>
        <v>34.641016151377549</v>
      </c>
      <c r="G152" s="41">
        <v>250.3</v>
      </c>
      <c r="H152" s="41">
        <v>253.6</v>
      </c>
      <c r="I152" s="41">
        <v>270.8</v>
      </c>
      <c r="J152" s="41">
        <f t="shared" si="16"/>
        <v>250.3</v>
      </c>
      <c r="K152" s="41">
        <f t="shared" si="17"/>
        <v>253.6</v>
      </c>
      <c r="L152" s="41">
        <f t="shared" si="18"/>
        <v>270.8</v>
      </c>
      <c r="M152" s="40">
        <v>2500</v>
      </c>
      <c r="N152" s="40">
        <v>2500</v>
      </c>
      <c r="O152" s="40">
        <v>2500</v>
      </c>
      <c r="P152" s="42">
        <f t="shared" ref="P152:P157" si="19">(J152/M152)*1000</f>
        <v>100.12</v>
      </c>
      <c r="Q152" s="42">
        <f t="shared" si="13"/>
        <v>101.44</v>
      </c>
      <c r="R152" s="42">
        <f t="shared" si="13"/>
        <v>108.32</v>
      </c>
      <c r="S152" s="43">
        <f t="shared" si="14"/>
        <v>103.29333333333334</v>
      </c>
      <c r="T152" s="43">
        <f t="shared" si="15"/>
        <v>258.23333333333335</v>
      </c>
    </row>
    <row r="153" spans="2:20">
      <c r="B153" s="39" t="s">
        <v>37</v>
      </c>
      <c r="C153" s="39">
        <v>30</v>
      </c>
      <c r="D153" s="40">
        <f t="shared" si="10"/>
        <v>5.4772255750516612</v>
      </c>
      <c r="E153" s="26">
        <f t="shared" si="11"/>
        <v>1800</v>
      </c>
      <c r="F153" s="40">
        <f t="shared" si="12"/>
        <v>42.426406871192853</v>
      </c>
      <c r="G153" s="41">
        <v>251</v>
      </c>
      <c r="H153" s="41">
        <v>254.3</v>
      </c>
      <c r="I153" s="41">
        <v>271.39999999999998</v>
      </c>
      <c r="J153" s="41">
        <f t="shared" si="16"/>
        <v>251</v>
      </c>
      <c r="K153" s="41">
        <f t="shared" si="17"/>
        <v>254.3</v>
      </c>
      <c r="L153" s="41">
        <f t="shared" si="18"/>
        <v>271.39999999999998</v>
      </c>
      <c r="M153" s="40">
        <v>2500</v>
      </c>
      <c r="N153" s="40">
        <v>2500</v>
      </c>
      <c r="O153" s="40">
        <v>2500</v>
      </c>
      <c r="P153" s="42">
        <f t="shared" si="19"/>
        <v>100.4</v>
      </c>
      <c r="Q153" s="42">
        <f t="shared" si="13"/>
        <v>101.72</v>
      </c>
      <c r="R153" s="42">
        <f t="shared" si="13"/>
        <v>108.55999999999999</v>
      </c>
      <c r="S153" s="43">
        <f t="shared" si="14"/>
        <v>103.56</v>
      </c>
      <c r="T153" s="43">
        <f t="shared" si="15"/>
        <v>258.90000000000003</v>
      </c>
    </row>
    <row r="154" spans="2:20">
      <c r="B154" s="39" t="s">
        <v>38</v>
      </c>
      <c r="C154" s="39">
        <v>60</v>
      </c>
      <c r="D154" s="40">
        <f t="shared" si="10"/>
        <v>7.745966692414834</v>
      </c>
      <c r="E154" s="26">
        <f t="shared" si="11"/>
        <v>3600</v>
      </c>
      <c r="F154" s="40">
        <f t="shared" si="12"/>
        <v>60</v>
      </c>
      <c r="G154" s="41">
        <v>252.1</v>
      </c>
      <c r="H154" s="41">
        <v>255.5</v>
      </c>
      <c r="I154" s="41">
        <v>272.5</v>
      </c>
      <c r="J154" s="41">
        <f t="shared" si="16"/>
        <v>252.1</v>
      </c>
      <c r="K154" s="41">
        <f t="shared" si="17"/>
        <v>255.5</v>
      </c>
      <c r="L154" s="41">
        <f t="shared" si="18"/>
        <v>272.5</v>
      </c>
      <c r="M154" s="40">
        <v>2500</v>
      </c>
      <c r="N154" s="40">
        <v>2500</v>
      </c>
      <c r="O154" s="40">
        <v>2500</v>
      </c>
      <c r="P154" s="42">
        <f t="shared" si="19"/>
        <v>100.84</v>
      </c>
      <c r="Q154" s="42">
        <f t="shared" si="13"/>
        <v>102.2</v>
      </c>
      <c r="R154" s="42">
        <f t="shared" si="13"/>
        <v>109</v>
      </c>
      <c r="S154" s="43">
        <f t="shared" si="14"/>
        <v>104.01333333333334</v>
      </c>
      <c r="T154" s="43">
        <f t="shared" si="15"/>
        <v>260.03333333333336</v>
      </c>
    </row>
    <row r="155" spans="2:20">
      <c r="B155" s="39" t="s">
        <v>39</v>
      </c>
      <c r="C155" s="39">
        <v>120</v>
      </c>
      <c r="D155" s="40">
        <f t="shared" si="10"/>
        <v>10.954451150103322</v>
      </c>
      <c r="E155" s="26">
        <f t="shared" si="11"/>
        <v>7200</v>
      </c>
      <c r="F155" s="40">
        <f t="shared" si="12"/>
        <v>84.852813742385706</v>
      </c>
      <c r="G155" s="41">
        <v>253.8</v>
      </c>
      <c r="H155" s="41">
        <v>257.7</v>
      </c>
      <c r="I155" s="41">
        <v>274.8</v>
      </c>
      <c r="J155" s="41">
        <f t="shared" si="16"/>
        <v>253.8</v>
      </c>
      <c r="K155" s="41">
        <f t="shared" si="17"/>
        <v>257.7</v>
      </c>
      <c r="L155" s="41">
        <f t="shared" si="18"/>
        <v>274.8</v>
      </c>
      <c r="M155" s="40">
        <v>2500</v>
      </c>
      <c r="N155" s="40">
        <v>2500</v>
      </c>
      <c r="O155" s="40">
        <v>2500</v>
      </c>
      <c r="P155" s="42">
        <f t="shared" si="19"/>
        <v>101.52</v>
      </c>
      <c r="Q155" s="42">
        <f t="shared" si="13"/>
        <v>103.07999999999998</v>
      </c>
      <c r="R155" s="42">
        <f t="shared" si="13"/>
        <v>109.92</v>
      </c>
      <c r="S155" s="43">
        <f t="shared" si="14"/>
        <v>104.83999999999999</v>
      </c>
      <c r="T155" s="43">
        <f t="shared" si="15"/>
        <v>262.09999999999997</v>
      </c>
    </row>
    <row r="156" spans="2:20">
      <c r="B156" s="39" t="s">
        <v>40</v>
      </c>
      <c r="C156" s="39">
        <v>180</v>
      </c>
      <c r="D156" s="40">
        <f t="shared" si="10"/>
        <v>13.416407864998739</v>
      </c>
      <c r="E156" s="26">
        <f t="shared" si="11"/>
        <v>10800</v>
      </c>
      <c r="F156" s="40">
        <f t="shared" si="12"/>
        <v>103.92304845413264</v>
      </c>
      <c r="G156" s="41">
        <v>255.6</v>
      </c>
      <c r="H156" s="41">
        <v>260</v>
      </c>
      <c r="I156" s="41">
        <v>277.10000000000002</v>
      </c>
      <c r="J156" s="41">
        <f t="shared" si="16"/>
        <v>255.6</v>
      </c>
      <c r="K156" s="41">
        <f t="shared" si="17"/>
        <v>260</v>
      </c>
      <c r="L156" s="41">
        <f t="shared" si="18"/>
        <v>277.10000000000002</v>
      </c>
      <c r="M156" s="40">
        <v>2500</v>
      </c>
      <c r="N156" s="40">
        <v>2500</v>
      </c>
      <c r="O156" s="40">
        <v>2500</v>
      </c>
      <c r="P156" s="42">
        <f t="shared" si="19"/>
        <v>102.24</v>
      </c>
      <c r="Q156" s="42">
        <f t="shared" si="13"/>
        <v>104</v>
      </c>
      <c r="R156" s="42">
        <f t="shared" si="13"/>
        <v>110.84</v>
      </c>
      <c r="S156" s="43">
        <f t="shared" si="14"/>
        <v>105.69333333333334</v>
      </c>
      <c r="T156" s="43">
        <f t="shared" si="15"/>
        <v>264.23333333333335</v>
      </c>
    </row>
    <row r="157" spans="2:20">
      <c r="B157" s="39" t="s">
        <v>41</v>
      </c>
      <c r="C157" s="39">
        <v>240</v>
      </c>
      <c r="D157" s="40">
        <f t="shared" si="10"/>
        <v>15.491933384829668</v>
      </c>
      <c r="E157" s="26">
        <f t="shared" si="11"/>
        <v>14400</v>
      </c>
      <c r="F157" s="40">
        <f t="shared" si="12"/>
        <v>120</v>
      </c>
      <c r="G157" s="41">
        <v>256.7</v>
      </c>
      <c r="H157" s="43">
        <v>261.5</v>
      </c>
      <c r="I157" s="43">
        <v>276.8</v>
      </c>
      <c r="J157" s="41">
        <f t="shared" si="16"/>
        <v>256.7</v>
      </c>
      <c r="K157" s="41">
        <f t="shared" si="17"/>
        <v>261.5</v>
      </c>
      <c r="L157" s="41">
        <f t="shared" si="18"/>
        <v>276.8</v>
      </c>
      <c r="M157" s="40">
        <v>2500</v>
      </c>
      <c r="N157" s="40">
        <v>2500</v>
      </c>
      <c r="O157" s="40">
        <v>2500</v>
      </c>
      <c r="P157" s="42">
        <f t="shared" si="19"/>
        <v>102.67999999999999</v>
      </c>
      <c r="Q157" s="42">
        <f t="shared" si="13"/>
        <v>104.6</v>
      </c>
      <c r="R157" s="42">
        <f t="shared" si="13"/>
        <v>110.72</v>
      </c>
      <c r="S157" s="43">
        <f t="shared" si="14"/>
        <v>106</v>
      </c>
      <c r="T157" s="43">
        <f t="shared" si="15"/>
        <v>265</v>
      </c>
    </row>
    <row r="159" spans="2:20">
      <c r="B159" s="49" t="s">
        <v>61</v>
      </c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</row>
    <row r="160" spans="2:20">
      <c r="B160" s="77" t="s">
        <v>19</v>
      </c>
      <c r="C160" s="78" t="s">
        <v>20</v>
      </c>
      <c r="D160" s="78" t="s">
        <v>42</v>
      </c>
      <c r="E160" s="78" t="s">
        <v>21</v>
      </c>
      <c r="F160" s="78" t="s">
        <v>43</v>
      </c>
      <c r="G160" s="78" t="s">
        <v>22</v>
      </c>
      <c r="H160" s="78"/>
      <c r="I160" s="78"/>
      <c r="J160" s="79" t="s">
        <v>44</v>
      </c>
      <c r="K160" s="80"/>
      <c r="L160" s="81"/>
      <c r="M160" s="79" t="s">
        <v>45</v>
      </c>
      <c r="N160" s="80"/>
      <c r="O160" s="81"/>
      <c r="P160" s="79" t="s">
        <v>46</v>
      </c>
      <c r="Q160" s="80"/>
      <c r="R160" s="81"/>
      <c r="S160" s="78" t="s">
        <v>46</v>
      </c>
      <c r="T160" s="78" t="s">
        <v>23</v>
      </c>
    </row>
    <row r="161" spans="2:20">
      <c r="B161" s="77"/>
      <c r="C161" s="78"/>
      <c r="D161" s="78"/>
      <c r="E161" s="78"/>
      <c r="F161" s="78"/>
      <c r="G161" s="48" t="s">
        <v>51</v>
      </c>
      <c r="H161" s="48" t="s">
        <v>52</v>
      </c>
      <c r="I161" s="48" t="s">
        <v>53</v>
      </c>
      <c r="J161" s="48" t="s">
        <v>62</v>
      </c>
      <c r="K161" s="48" t="s">
        <v>63</v>
      </c>
      <c r="L161" s="48" t="s">
        <v>64</v>
      </c>
      <c r="M161" s="48" t="s">
        <v>54</v>
      </c>
      <c r="N161" s="48" t="s">
        <v>55</v>
      </c>
      <c r="O161" s="48" t="s">
        <v>56</v>
      </c>
      <c r="P161" s="48" t="s">
        <v>57</v>
      </c>
      <c r="Q161" s="48" t="s">
        <v>58</v>
      </c>
      <c r="R161" s="48" t="s">
        <v>59</v>
      </c>
      <c r="S161" s="78"/>
      <c r="T161" s="78"/>
    </row>
    <row r="162" spans="2:20">
      <c r="B162" s="39">
        <v>0</v>
      </c>
      <c r="C162" s="39">
        <v>0</v>
      </c>
      <c r="D162" s="40">
        <f t="shared" ref="D162:D171" si="20">C162^0.5</f>
        <v>0</v>
      </c>
      <c r="E162" s="26">
        <f t="shared" ref="E162:E171" si="21">C162*60</f>
        <v>0</v>
      </c>
      <c r="F162" s="40">
        <f t="shared" ref="F162:F171" si="22">E162^0.5</f>
        <v>0</v>
      </c>
      <c r="G162" s="47">
        <v>280.3</v>
      </c>
      <c r="H162" s="47">
        <v>246.1</v>
      </c>
      <c r="I162" s="47">
        <v>251.2</v>
      </c>
      <c r="J162" s="41">
        <f>G162-$G$45</f>
        <v>280.3</v>
      </c>
      <c r="K162" s="41">
        <f>H162-$H$45</f>
        <v>246.1</v>
      </c>
      <c r="L162" s="41">
        <f>I162-$I$45</f>
        <v>251.2</v>
      </c>
      <c r="M162" s="40">
        <v>2500</v>
      </c>
      <c r="N162" s="40">
        <v>2500</v>
      </c>
      <c r="O162" s="40">
        <v>2500</v>
      </c>
      <c r="P162" s="42">
        <f t="shared" ref="P162:R171" si="23">(J162/M162)*1000</f>
        <v>112.12</v>
      </c>
      <c r="Q162" s="42">
        <f t="shared" si="23"/>
        <v>98.44</v>
      </c>
      <c r="R162" s="42">
        <f t="shared" si="23"/>
        <v>100.48</v>
      </c>
      <c r="S162" s="43">
        <f t="shared" ref="S162:S171" si="24">AVERAGE(P162:R162)</f>
        <v>103.68</v>
      </c>
      <c r="T162" s="43">
        <f t="shared" ref="T162:T171" si="25">AVERAGE(G162:I162)</f>
        <v>259.2</v>
      </c>
    </row>
    <row r="163" spans="2:20">
      <c r="B163" s="39" t="s">
        <v>33</v>
      </c>
      <c r="C163" s="39">
        <v>1</v>
      </c>
      <c r="D163" s="40">
        <f t="shared" si="20"/>
        <v>1</v>
      </c>
      <c r="E163" s="26">
        <f t="shared" si="21"/>
        <v>60</v>
      </c>
      <c r="F163" s="40">
        <f t="shared" si="22"/>
        <v>7.745966692414834</v>
      </c>
      <c r="G163" s="47">
        <v>281.2</v>
      </c>
      <c r="H163" s="47">
        <v>246.7</v>
      </c>
      <c r="I163" s="47">
        <v>251.7</v>
      </c>
      <c r="J163" s="41">
        <f t="shared" ref="J163:J171" si="26">G163-$G$45</f>
        <v>281.2</v>
      </c>
      <c r="K163" s="41">
        <f t="shared" ref="K163:K171" si="27">H163-$H$45</f>
        <v>246.7</v>
      </c>
      <c r="L163" s="41">
        <f t="shared" ref="L163:L171" si="28">I163-$I$45</f>
        <v>251.7</v>
      </c>
      <c r="M163" s="40">
        <v>2500</v>
      </c>
      <c r="N163" s="40">
        <v>2500</v>
      </c>
      <c r="O163" s="40">
        <v>2500</v>
      </c>
      <c r="P163" s="42">
        <f t="shared" si="23"/>
        <v>112.47999999999999</v>
      </c>
      <c r="Q163" s="42">
        <f t="shared" si="23"/>
        <v>98.679999999999993</v>
      </c>
      <c r="R163" s="42">
        <f t="shared" si="23"/>
        <v>100.67999999999999</v>
      </c>
      <c r="S163" s="43">
        <f t="shared" si="24"/>
        <v>103.94666666666666</v>
      </c>
      <c r="T163" s="43">
        <f t="shared" si="25"/>
        <v>259.86666666666662</v>
      </c>
    </row>
    <row r="164" spans="2:20">
      <c r="B164" s="39" t="s">
        <v>34</v>
      </c>
      <c r="C164" s="39">
        <v>5</v>
      </c>
      <c r="D164" s="40">
        <f t="shared" si="20"/>
        <v>2.2360679774997898</v>
      </c>
      <c r="E164" s="26">
        <f t="shared" si="21"/>
        <v>300</v>
      </c>
      <c r="F164" s="40">
        <f t="shared" si="22"/>
        <v>17.320508075688775</v>
      </c>
      <c r="G164" s="47">
        <v>281.60000000000002</v>
      </c>
      <c r="H164" s="47">
        <v>247.2</v>
      </c>
      <c r="I164" s="47">
        <v>252.2</v>
      </c>
      <c r="J164" s="41">
        <f t="shared" si="26"/>
        <v>281.60000000000002</v>
      </c>
      <c r="K164" s="41">
        <f t="shared" si="27"/>
        <v>247.2</v>
      </c>
      <c r="L164" s="41">
        <f t="shared" si="28"/>
        <v>252.2</v>
      </c>
      <c r="M164" s="40">
        <v>2500</v>
      </c>
      <c r="N164" s="40">
        <v>2500</v>
      </c>
      <c r="O164" s="40">
        <v>2500</v>
      </c>
      <c r="P164" s="42">
        <f>(J164/M164)*1000</f>
        <v>112.64</v>
      </c>
      <c r="Q164" s="42">
        <f t="shared" si="23"/>
        <v>98.88</v>
      </c>
      <c r="R164" s="42">
        <f t="shared" si="23"/>
        <v>100.88</v>
      </c>
      <c r="S164" s="43">
        <f t="shared" si="24"/>
        <v>104.13333333333333</v>
      </c>
      <c r="T164" s="43">
        <f t="shared" si="25"/>
        <v>260.33333333333331</v>
      </c>
    </row>
    <row r="165" spans="2:20">
      <c r="B165" s="39" t="s">
        <v>35</v>
      </c>
      <c r="C165" s="39">
        <v>10</v>
      </c>
      <c r="D165" s="40">
        <f t="shared" si="20"/>
        <v>3.1622776601683795</v>
      </c>
      <c r="E165" s="26">
        <f t="shared" si="21"/>
        <v>600</v>
      </c>
      <c r="F165" s="40">
        <f t="shared" si="22"/>
        <v>24.494897427831781</v>
      </c>
      <c r="G165" s="47">
        <v>282.10000000000002</v>
      </c>
      <c r="H165" s="47">
        <v>247.6</v>
      </c>
      <c r="I165" s="47">
        <v>252.7</v>
      </c>
      <c r="J165" s="41">
        <f t="shared" si="26"/>
        <v>282.10000000000002</v>
      </c>
      <c r="K165" s="41">
        <f t="shared" si="27"/>
        <v>247.6</v>
      </c>
      <c r="L165" s="41">
        <f t="shared" si="28"/>
        <v>252.7</v>
      </c>
      <c r="M165" s="40">
        <v>2500</v>
      </c>
      <c r="N165" s="40">
        <v>2500</v>
      </c>
      <c r="O165" s="40">
        <v>2500</v>
      </c>
      <c r="P165" s="42">
        <f>(J165/M165)*1000</f>
        <v>112.84</v>
      </c>
      <c r="Q165" s="42">
        <f t="shared" si="23"/>
        <v>99.04</v>
      </c>
      <c r="R165" s="42">
        <f t="shared" si="23"/>
        <v>101.07999999999998</v>
      </c>
      <c r="S165" s="43">
        <f t="shared" si="24"/>
        <v>104.32</v>
      </c>
      <c r="T165" s="43">
        <f t="shared" si="25"/>
        <v>260.8</v>
      </c>
    </row>
    <row r="166" spans="2:20">
      <c r="B166" s="39" t="s">
        <v>36</v>
      </c>
      <c r="C166" s="39">
        <v>20</v>
      </c>
      <c r="D166" s="40">
        <f t="shared" si="20"/>
        <v>4.4721359549995796</v>
      </c>
      <c r="E166" s="26">
        <f t="shared" si="21"/>
        <v>1200</v>
      </c>
      <c r="F166" s="40">
        <f t="shared" si="22"/>
        <v>34.641016151377549</v>
      </c>
      <c r="G166" s="47">
        <v>282.8</v>
      </c>
      <c r="H166" s="47">
        <v>248.2</v>
      </c>
      <c r="I166" s="47">
        <v>253.3</v>
      </c>
      <c r="J166" s="41">
        <f t="shared" si="26"/>
        <v>282.8</v>
      </c>
      <c r="K166" s="41">
        <f t="shared" si="27"/>
        <v>248.2</v>
      </c>
      <c r="L166" s="41">
        <f t="shared" si="28"/>
        <v>253.3</v>
      </c>
      <c r="M166" s="40">
        <v>2500</v>
      </c>
      <c r="N166" s="40">
        <v>2500</v>
      </c>
      <c r="O166" s="40">
        <v>2500</v>
      </c>
      <c r="P166" s="42">
        <f t="shared" ref="P166:P171" si="29">(J166/M166)*1000</f>
        <v>113.12</v>
      </c>
      <c r="Q166" s="42">
        <f t="shared" si="23"/>
        <v>99.279999999999987</v>
      </c>
      <c r="R166" s="42">
        <f t="shared" si="23"/>
        <v>101.32000000000001</v>
      </c>
      <c r="S166" s="43">
        <f t="shared" si="24"/>
        <v>104.57333333333332</v>
      </c>
      <c r="T166" s="43">
        <f t="shared" si="25"/>
        <v>261.43333333333334</v>
      </c>
    </row>
    <row r="167" spans="2:20">
      <c r="B167" s="39" t="s">
        <v>37</v>
      </c>
      <c r="C167" s="39">
        <v>30</v>
      </c>
      <c r="D167" s="40">
        <f t="shared" si="20"/>
        <v>5.4772255750516612</v>
      </c>
      <c r="E167" s="26">
        <f t="shared" si="21"/>
        <v>1800</v>
      </c>
      <c r="F167" s="40">
        <f t="shared" si="22"/>
        <v>42.426406871192853</v>
      </c>
      <c r="G167" s="47">
        <v>282.89999999999998</v>
      </c>
      <c r="H167" s="47">
        <v>248.7</v>
      </c>
      <c r="I167" s="47">
        <v>253.9</v>
      </c>
      <c r="J167" s="41">
        <f t="shared" si="26"/>
        <v>282.89999999999998</v>
      </c>
      <c r="K167" s="41">
        <f t="shared" si="27"/>
        <v>248.7</v>
      </c>
      <c r="L167" s="41">
        <f t="shared" si="28"/>
        <v>253.9</v>
      </c>
      <c r="M167" s="40">
        <v>2500</v>
      </c>
      <c r="N167" s="40">
        <v>2500</v>
      </c>
      <c r="O167" s="40">
        <v>2500</v>
      </c>
      <c r="P167" s="42">
        <f t="shared" si="29"/>
        <v>113.16</v>
      </c>
      <c r="Q167" s="42">
        <f t="shared" si="23"/>
        <v>99.48</v>
      </c>
      <c r="R167" s="42">
        <f t="shared" si="23"/>
        <v>101.56</v>
      </c>
      <c r="S167" s="43">
        <f t="shared" si="24"/>
        <v>104.73333333333333</v>
      </c>
      <c r="T167" s="43">
        <f t="shared" si="25"/>
        <v>261.83333333333331</v>
      </c>
    </row>
    <row r="168" spans="2:20">
      <c r="B168" s="39" t="s">
        <v>38</v>
      </c>
      <c r="C168" s="39">
        <v>60</v>
      </c>
      <c r="D168" s="40">
        <f t="shared" si="20"/>
        <v>7.745966692414834</v>
      </c>
      <c r="E168" s="26">
        <f t="shared" si="21"/>
        <v>3600</v>
      </c>
      <c r="F168" s="40">
        <f t="shared" si="22"/>
        <v>60</v>
      </c>
      <c r="G168" s="47">
        <v>283.39999999999998</v>
      </c>
      <c r="H168" s="47">
        <v>249.8</v>
      </c>
      <c r="I168" s="47">
        <v>255.4</v>
      </c>
      <c r="J168" s="41">
        <f t="shared" si="26"/>
        <v>283.39999999999998</v>
      </c>
      <c r="K168" s="41">
        <f t="shared" si="27"/>
        <v>249.8</v>
      </c>
      <c r="L168" s="41">
        <f t="shared" si="28"/>
        <v>255.4</v>
      </c>
      <c r="M168" s="40">
        <v>2500</v>
      </c>
      <c r="N168" s="40">
        <v>2500</v>
      </c>
      <c r="O168" s="40">
        <v>2500</v>
      </c>
      <c r="P168" s="42">
        <f t="shared" si="29"/>
        <v>113.35999999999999</v>
      </c>
      <c r="Q168" s="42">
        <f t="shared" si="23"/>
        <v>99.920000000000016</v>
      </c>
      <c r="R168" s="42">
        <f t="shared" si="23"/>
        <v>102.16</v>
      </c>
      <c r="S168" s="43">
        <f t="shared" si="24"/>
        <v>105.14666666666666</v>
      </c>
      <c r="T168" s="43">
        <f t="shared" si="25"/>
        <v>262.86666666666667</v>
      </c>
    </row>
    <row r="169" spans="2:20">
      <c r="B169" s="39" t="s">
        <v>39</v>
      </c>
      <c r="C169" s="39">
        <v>120</v>
      </c>
      <c r="D169" s="40">
        <f t="shared" si="20"/>
        <v>10.954451150103322</v>
      </c>
      <c r="E169" s="26">
        <f t="shared" si="21"/>
        <v>7200</v>
      </c>
      <c r="F169" s="40">
        <f t="shared" si="22"/>
        <v>84.852813742385706</v>
      </c>
      <c r="G169" s="47">
        <v>283.89999999999998</v>
      </c>
      <c r="H169" s="47">
        <v>251.5</v>
      </c>
      <c r="I169" s="47">
        <v>257.3</v>
      </c>
      <c r="J169" s="41">
        <f t="shared" si="26"/>
        <v>283.89999999999998</v>
      </c>
      <c r="K169" s="41">
        <f t="shared" si="27"/>
        <v>251.5</v>
      </c>
      <c r="L169" s="41">
        <f t="shared" si="28"/>
        <v>257.3</v>
      </c>
      <c r="M169" s="40">
        <v>2500</v>
      </c>
      <c r="N169" s="40">
        <v>2500</v>
      </c>
      <c r="O169" s="40">
        <v>2500</v>
      </c>
      <c r="P169" s="42">
        <f t="shared" si="29"/>
        <v>113.55999999999999</v>
      </c>
      <c r="Q169" s="42">
        <f t="shared" si="23"/>
        <v>100.6</v>
      </c>
      <c r="R169" s="42">
        <f t="shared" si="23"/>
        <v>102.92000000000002</v>
      </c>
      <c r="S169" s="43">
        <f t="shared" si="24"/>
        <v>105.69333333333333</v>
      </c>
      <c r="T169" s="43">
        <f t="shared" si="25"/>
        <v>264.23333333333335</v>
      </c>
    </row>
    <row r="170" spans="2:20">
      <c r="B170" s="39" t="s">
        <v>40</v>
      </c>
      <c r="C170" s="39">
        <v>180</v>
      </c>
      <c r="D170" s="40">
        <f t="shared" si="20"/>
        <v>13.416407864998739</v>
      </c>
      <c r="E170" s="26">
        <f t="shared" si="21"/>
        <v>10800</v>
      </c>
      <c r="F170" s="40">
        <f t="shared" si="22"/>
        <v>103.92304845413264</v>
      </c>
      <c r="G170" s="47">
        <v>284.39999999999998</v>
      </c>
      <c r="H170" s="47">
        <v>252.9</v>
      </c>
      <c r="I170" s="47">
        <v>259</v>
      </c>
      <c r="J170" s="41">
        <f t="shared" si="26"/>
        <v>284.39999999999998</v>
      </c>
      <c r="K170" s="41">
        <f t="shared" si="27"/>
        <v>252.9</v>
      </c>
      <c r="L170" s="41">
        <f t="shared" si="28"/>
        <v>259</v>
      </c>
      <c r="M170" s="40">
        <v>2500</v>
      </c>
      <c r="N170" s="40">
        <v>2500</v>
      </c>
      <c r="O170" s="40">
        <v>2500</v>
      </c>
      <c r="P170" s="42">
        <f t="shared" si="29"/>
        <v>113.75999999999999</v>
      </c>
      <c r="Q170" s="42">
        <f t="shared" si="23"/>
        <v>101.16</v>
      </c>
      <c r="R170" s="42">
        <f t="shared" si="23"/>
        <v>103.6</v>
      </c>
      <c r="S170" s="43">
        <f t="shared" si="24"/>
        <v>106.17333333333333</v>
      </c>
      <c r="T170" s="43">
        <f t="shared" si="25"/>
        <v>265.43333333333334</v>
      </c>
    </row>
    <row r="171" spans="2:20">
      <c r="B171" s="39" t="s">
        <v>41</v>
      </c>
      <c r="C171" s="39">
        <v>240</v>
      </c>
      <c r="D171" s="40">
        <f t="shared" si="20"/>
        <v>15.491933384829668</v>
      </c>
      <c r="E171" s="26">
        <f t="shared" si="21"/>
        <v>14400</v>
      </c>
      <c r="F171" s="40">
        <f t="shared" si="22"/>
        <v>120</v>
      </c>
      <c r="G171" s="45">
        <v>284.8</v>
      </c>
      <c r="H171" s="45">
        <v>254</v>
      </c>
      <c r="I171" s="45">
        <v>260.5</v>
      </c>
      <c r="J171" s="41">
        <f t="shared" si="26"/>
        <v>284.8</v>
      </c>
      <c r="K171" s="41">
        <f t="shared" si="27"/>
        <v>254</v>
      </c>
      <c r="L171" s="41">
        <f t="shared" si="28"/>
        <v>260.5</v>
      </c>
      <c r="M171" s="40">
        <v>2500</v>
      </c>
      <c r="N171" s="40">
        <v>2500</v>
      </c>
      <c r="O171" s="40">
        <v>2500</v>
      </c>
      <c r="P171" s="42">
        <f t="shared" si="29"/>
        <v>113.92</v>
      </c>
      <c r="Q171" s="42">
        <f t="shared" si="23"/>
        <v>101.6</v>
      </c>
      <c r="R171" s="42">
        <f t="shared" si="23"/>
        <v>104.2</v>
      </c>
      <c r="S171" s="43">
        <f t="shared" si="24"/>
        <v>106.57333333333332</v>
      </c>
      <c r="T171" s="43">
        <f t="shared" si="25"/>
        <v>266.43333333333334</v>
      </c>
    </row>
    <row r="173" spans="2:20">
      <c r="B173" s="49" t="s">
        <v>65</v>
      </c>
    </row>
    <row r="174" spans="2:20">
      <c r="B174" s="69" t="s">
        <v>19</v>
      </c>
      <c r="C174" s="65" t="s">
        <v>20</v>
      </c>
      <c r="D174" s="65" t="s">
        <v>42</v>
      </c>
      <c r="E174" s="65" t="s">
        <v>21</v>
      </c>
      <c r="F174" s="65" t="s">
        <v>43</v>
      </c>
      <c r="G174" s="65" t="s">
        <v>22</v>
      </c>
      <c r="H174" s="65"/>
      <c r="I174" s="65"/>
      <c r="J174" s="66" t="s">
        <v>44</v>
      </c>
      <c r="K174" s="67"/>
      <c r="L174" s="68"/>
      <c r="M174" s="66" t="s">
        <v>45</v>
      </c>
      <c r="N174" s="67"/>
      <c r="O174" s="68"/>
      <c r="P174" s="66" t="s">
        <v>46</v>
      </c>
      <c r="Q174" s="67"/>
      <c r="R174" s="68"/>
      <c r="S174" s="64" t="s">
        <v>46</v>
      </c>
      <c r="T174" s="64" t="s">
        <v>23</v>
      </c>
    </row>
    <row r="175" spans="2:20">
      <c r="B175" s="69"/>
      <c r="C175" s="65"/>
      <c r="D175" s="65"/>
      <c r="E175" s="65"/>
      <c r="F175" s="65"/>
      <c r="G175" s="26" t="s">
        <v>24</v>
      </c>
      <c r="H175" s="26" t="s">
        <v>25</v>
      </c>
      <c r="I175" s="26" t="s">
        <v>26</v>
      </c>
      <c r="J175" s="26" t="s">
        <v>47</v>
      </c>
      <c r="K175" s="26" t="s">
        <v>48</v>
      </c>
      <c r="L175" s="26" t="s">
        <v>49</v>
      </c>
      <c r="M175" s="26" t="s">
        <v>27</v>
      </c>
      <c r="N175" s="26" t="s">
        <v>28</v>
      </c>
      <c r="O175" s="26" t="s">
        <v>29</v>
      </c>
      <c r="P175" s="26" t="s">
        <v>30</v>
      </c>
      <c r="Q175" s="26" t="s">
        <v>31</v>
      </c>
      <c r="R175" s="26" t="s">
        <v>32</v>
      </c>
      <c r="S175" s="64"/>
      <c r="T175" s="64"/>
    </row>
    <row r="176" spans="2:20">
      <c r="B176" s="39">
        <v>0</v>
      </c>
      <c r="C176" s="39">
        <v>0</v>
      </c>
      <c r="D176" s="40">
        <f t="shared" ref="D176:D185" si="30">C176^0.5</f>
        <v>0</v>
      </c>
      <c r="E176" s="26">
        <f t="shared" ref="E176:E185" si="31">C176*60</f>
        <v>0</v>
      </c>
      <c r="F176" s="40">
        <f t="shared" ref="F176:F185" si="32">E176^0.5</f>
        <v>0</v>
      </c>
      <c r="G176" s="47">
        <v>263.5</v>
      </c>
      <c r="H176" s="47">
        <v>230.2</v>
      </c>
      <c r="I176" s="47">
        <v>242.5</v>
      </c>
      <c r="J176" s="47">
        <f>G176-$G$64</f>
        <v>263.5</v>
      </c>
      <c r="K176" s="47">
        <f>H176-$H$64</f>
        <v>230.2</v>
      </c>
      <c r="L176" s="47">
        <f>I176-$I$64</f>
        <v>242.5</v>
      </c>
      <c r="M176" s="47">
        <v>2500</v>
      </c>
      <c r="N176" s="47">
        <v>2500</v>
      </c>
      <c r="O176" s="47">
        <v>2500</v>
      </c>
      <c r="P176" s="44">
        <f>(J176/M176)*1000</f>
        <v>105.39999999999999</v>
      </c>
      <c r="Q176" s="44">
        <f t="shared" ref="Q176:R185" si="33">(K176/N176)*1000</f>
        <v>92.08</v>
      </c>
      <c r="R176" s="44">
        <f t="shared" si="33"/>
        <v>97</v>
      </c>
      <c r="S176" s="45">
        <f t="shared" ref="S176:S185" si="34">AVERAGE(P176:R176)</f>
        <v>98.160000000000011</v>
      </c>
      <c r="T176" s="45">
        <f t="shared" ref="T176:T185" si="35">AVERAGE(G176:I176)</f>
        <v>245.4</v>
      </c>
    </row>
    <row r="177" spans="2:20">
      <c r="B177" s="39" t="s">
        <v>33</v>
      </c>
      <c r="C177" s="39">
        <v>1</v>
      </c>
      <c r="D177" s="40">
        <f t="shared" si="30"/>
        <v>1</v>
      </c>
      <c r="E177" s="26">
        <f t="shared" si="31"/>
        <v>60</v>
      </c>
      <c r="F177" s="40">
        <f t="shared" si="32"/>
        <v>7.745966692414834</v>
      </c>
      <c r="G177" s="47">
        <v>263.7</v>
      </c>
      <c r="H177" s="47">
        <v>231.1</v>
      </c>
      <c r="I177" s="47">
        <v>243.1</v>
      </c>
      <c r="J177" s="47">
        <f t="shared" ref="J177:J185" si="36">G177-$G$64</f>
        <v>263.7</v>
      </c>
      <c r="K177" s="47">
        <f t="shared" ref="K177:K185" si="37">H177-$H$64</f>
        <v>231.1</v>
      </c>
      <c r="L177" s="47">
        <f t="shared" ref="L177:L185" si="38">I177-$I$64</f>
        <v>243.1</v>
      </c>
      <c r="M177" s="47">
        <v>2500</v>
      </c>
      <c r="N177" s="47">
        <v>2500</v>
      </c>
      <c r="O177" s="47">
        <v>2500</v>
      </c>
      <c r="P177" s="44">
        <f t="shared" ref="P177" si="39">(J177/M177)*1000</f>
        <v>105.47999999999999</v>
      </c>
      <c r="Q177" s="44">
        <f t="shared" si="33"/>
        <v>92.44</v>
      </c>
      <c r="R177" s="44">
        <f t="shared" si="33"/>
        <v>97.24</v>
      </c>
      <c r="S177" s="45">
        <f t="shared" si="34"/>
        <v>98.386666666666656</v>
      </c>
      <c r="T177" s="45">
        <f t="shared" si="35"/>
        <v>245.96666666666667</v>
      </c>
    </row>
    <row r="178" spans="2:20">
      <c r="B178" s="39" t="s">
        <v>34</v>
      </c>
      <c r="C178" s="39">
        <v>5</v>
      </c>
      <c r="D178" s="40">
        <f t="shared" si="30"/>
        <v>2.2360679774997898</v>
      </c>
      <c r="E178" s="26">
        <f t="shared" si="31"/>
        <v>300</v>
      </c>
      <c r="F178" s="40">
        <f t="shared" si="32"/>
        <v>17.320508075688775</v>
      </c>
      <c r="G178" s="47">
        <v>264</v>
      </c>
      <c r="H178" s="47">
        <v>231.4</v>
      </c>
      <c r="I178" s="47">
        <v>243.3</v>
      </c>
      <c r="J178" s="47">
        <f t="shared" si="36"/>
        <v>264</v>
      </c>
      <c r="K178" s="47">
        <f t="shared" si="37"/>
        <v>231.4</v>
      </c>
      <c r="L178" s="47">
        <f t="shared" si="38"/>
        <v>243.3</v>
      </c>
      <c r="M178" s="47">
        <v>2500</v>
      </c>
      <c r="N178" s="47">
        <v>2500</v>
      </c>
      <c r="O178" s="47">
        <v>2500</v>
      </c>
      <c r="P178" s="44">
        <f>(J178/M178)*1000</f>
        <v>105.6</v>
      </c>
      <c r="Q178" s="44">
        <f t="shared" si="33"/>
        <v>92.56</v>
      </c>
      <c r="R178" s="44">
        <f t="shared" si="33"/>
        <v>97.320000000000007</v>
      </c>
      <c r="S178" s="45">
        <f t="shared" si="34"/>
        <v>98.493333333333339</v>
      </c>
      <c r="T178" s="45">
        <f t="shared" si="35"/>
        <v>246.23333333333335</v>
      </c>
    </row>
    <row r="179" spans="2:20">
      <c r="B179" s="39" t="s">
        <v>35</v>
      </c>
      <c r="C179" s="39">
        <v>10</v>
      </c>
      <c r="D179" s="40">
        <f t="shared" si="30"/>
        <v>3.1622776601683795</v>
      </c>
      <c r="E179" s="26">
        <f t="shared" si="31"/>
        <v>600</v>
      </c>
      <c r="F179" s="40">
        <f t="shared" si="32"/>
        <v>24.494897427831781</v>
      </c>
      <c r="G179" s="47">
        <v>264</v>
      </c>
      <c r="H179" s="47">
        <v>231.5</v>
      </c>
      <c r="I179" s="47">
        <v>243.5</v>
      </c>
      <c r="J179" s="47">
        <f t="shared" si="36"/>
        <v>264</v>
      </c>
      <c r="K179" s="47">
        <f t="shared" si="37"/>
        <v>231.5</v>
      </c>
      <c r="L179" s="47">
        <f t="shared" si="38"/>
        <v>243.5</v>
      </c>
      <c r="M179" s="47">
        <v>2500</v>
      </c>
      <c r="N179" s="47">
        <v>2500</v>
      </c>
      <c r="O179" s="47">
        <v>2500</v>
      </c>
      <c r="P179" s="44">
        <f>(J179/M179)*1000</f>
        <v>105.6</v>
      </c>
      <c r="Q179" s="44">
        <f t="shared" si="33"/>
        <v>92.600000000000009</v>
      </c>
      <c r="R179" s="44">
        <f t="shared" si="33"/>
        <v>97.4</v>
      </c>
      <c r="S179" s="45">
        <f t="shared" si="34"/>
        <v>98.533333333333346</v>
      </c>
      <c r="T179" s="45">
        <f t="shared" si="35"/>
        <v>246.33333333333334</v>
      </c>
    </row>
    <row r="180" spans="2:20">
      <c r="B180" s="39" t="s">
        <v>36</v>
      </c>
      <c r="C180" s="39">
        <v>20</v>
      </c>
      <c r="D180" s="40">
        <f t="shared" si="30"/>
        <v>4.4721359549995796</v>
      </c>
      <c r="E180" s="26">
        <f t="shared" si="31"/>
        <v>1200</v>
      </c>
      <c r="F180" s="40">
        <f t="shared" si="32"/>
        <v>34.641016151377549</v>
      </c>
      <c r="G180" s="47">
        <v>265</v>
      </c>
      <c r="H180" s="47">
        <v>232</v>
      </c>
      <c r="I180" s="47">
        <v>244</v>
      </c>
      <c r="J180" s="47">
        <f t="shared" si="36"/>
        <v>265</v>
      </c>
      <c r="K180" s="47">
        <f t="shared" si="37"/>
        <v>232</v>
      </c>
      <c r="L180" s="47">
        <f t="shared" si="38"/>
        <v>244</v>
      </c>
      <c r="M180" s="47">
        <v>2500</v>
      </c>
      <c r="N180" s="47">
        <v>2500</v>
      </c>
      <c r="O180" s="47">
        <v>2500</v>
      </c>
      <c r="P180" s="44">
        <f t="shared" ref="P180:P185" si="40">(J180/M180)*1000</f>
        <v>106</v>
      </c>
      <c r="Q180" s="44">
        <f t="shared" si="33"/>
        <v>92.8</v>
      </c>
      <c r="R180" s="44">
        <f t="shared" si="33"/>
        <v>97.600000000000009</v>
      </c>
      <c r="S180" s="45">
        <f t="shared" si="34"/>
        <v>98.800000000000011</v>
      </c>
      <c r="T180" s="45">
        <f t="shared" si="35"/>
        <v>247</v>
      </c>
    </row>
    <row r="181" spans="2:20">
      <c r="B181" s="39" t="s">
        <v>37</v>
      </c>
      <c r="C181" s="39">
        <v>30</v>
      </c>
      <c r="D181" s="40">
        <f t="shared" si="30"/>
        <v>5.4772255750516612</v>
      </c>
      <c r="E181" s="26">
        <f t="shared" si="31"/>
        <v>1800</v>
      </c>
      <c r="F181" s="40">
        <f t="shared" si="32"/>
        <v>42.426406871192853</v>
      </c>
      <c r="G181" s="47">
        <v>265.10000000000002</v>
      </c>
      <c r="H181" s="47">
        <v>232.4</v>
      </c>
      <c r="I181" s="47">
        <v>244.5</v>
      </c>
      <c r="J181" s="47">
        <f t="shared" si="36"/>
        <v>265.10000000000002</v>
      </c>
      <c r="K181" s="47">
        <f t="shared" si="37"/>
        <v>232.4</v>
      </c>
      <c r="L181" s="47">
        <f t="shared" si="38"/>
        <v>244.5</v>
      </c>
      <c r="M181" s="47">
        <v>2500</v>
      </c>
      <c r="N181" s="47">
        <v>2500</v>
      </c>
      <c r="O181" s="47">
        <v>2500</v>
      </c>
      <c r="P181" s="44">
        <f t="shared" si="40"/>
        <v>106.04</v>
      </c>
      <c r="Q181" s="44">
        <f t="shared" si="33"/>
        <v>92.960000000000008</v>
      </c>
      <c r="R181" s="44">
        <f t="shared" si="33"/>
        <v>97.8</v>
      </c>
      <c r="S181" s="45">
        <f t="shared" si="34"/>
        <v>98.933333333333337</v>
      </c>
      <c r="T181" s="45">
        <f t="shared" si="35"/>
        <v>247.33333333333334</v>
      </c>
    </row>
    <row r="182" spans="2:20">
      <c r="B182" s="39" t="s">
        <v>38</v>
      </c>
      <c r="C182" s="39">
        <v>60</v>
      </c>
      <c r="D182" s="40">
        <f t="shared" si="30"/>
        <v>7.745966692414834</v>
      </c>
      <c r="E182" s="26">
        <f t="shared" si="31"/>
        <v>3600</v>
      </c>
      <c r="F182" s="40">
        <f t="shared" si="32"/>
        <v>60</v>
      </c>
      <c r="G182" s="47">
        <v>266.10000000000002</v>
      </c>
      <c r="H182" s="47">
        <v>233.1</v>
      </c>
      <c r="I182" s="47">
        <v>245.7</v>
      </c>
      <c r="J182" s="47">
        <f t="shared" si="36"/>
        <v>266.10000000000002</v>
      </c>
      <c r="K182" s="47">
        <f t="shared" si="37"/>
        <v>233.1</v>
      </c>
      <c r="L182" s="47">
        <f t="shared" si="38"/>
        <v>245.7</v>
      </c>
      <c r="M182" s="47">
        <v>2500</v>
      </c>
      <c r="N182" s="47">
        <v>2500</v>
      </c>
      <c r="O182" s="47">
        <v>2500</v>
      </c>
      <c r="P182" s="44">
        <f t="shared" si="40"/>
        <v>106.44000000000001</v>
      </c>
      <c r="Q182" s="44">
        <f t="shared" si="33"/>
        <v>93.240000000000009</v>
      </c>
      <c r="R182" s="44">
        <f t="shared" si="33"/>
        <v>98.279999999999987</v>
      </c>
      <c r="S182" s="45">
        <f t="shared" si="34"/>
        <v>99.32</v>
      </c>
      <c r="T182" s="45">
        <f t="shared" si="35"/>
        <v>248.30000000000004</v>
      </c>
    </row>
    <row r="183" spans="2:20">
      <c r="B183" s="39" t="s">
        <v>39</v>
      </c>
      <c r="C183" s="39">
        <v>120</v>
      </c>
      <c r="D183" s="40">
        <f t="shared" si="30"/>
        <v>10.954451150103322</v>
      </c>
      <c r="E183" s="26">
        <f t="shared" si="31"/>
        <v>7200</v>
      </c>
      <c r="F183" s="40">
        <f t="shared" si="32"/>
        <v>84.852813742385706</v>
      </c>
      <c r="G183" s="47">
        <v>268</v>
      </c>
      <c r="H183" s="47">
        <v>234.3</v>
      </c>
      <c r="I183" s="47">
        <v>247.3</v>
      </c>
      <c r="J183" s="47">
        <f t="shared" si="36"/>
        <v>268</v>
      </c>
      <c r="K183" s="47">
        <f t="shared" si="37"/>
        <v>234.3</v>
      </c>
      <c r="L183" s="47">
        <f t="shared" si="38"/>
        <v>247.3</v>
      </c>
      <c r="M183" s="47">
        <v>2500</v>
      </c>
      <c r="N183" s="47">
        <v>2500</v>
      </c>
      <c r="O183" s="47">
        <v>2500</v>
      </c>
      <c r="P183" s="44">
        <f t="shared" si="40"/>
        <v>107.2</v>
      </c>
      <c r="Q183" s="44">
        <f t="shared" si="33"/>
        <v>93.72</v>
      </c>
      <c r="R183" s="44">
        <f t="shared" si="33"/>
        <v>98.92</v>
      </c>
      <c r="S183" s="45">
        <f t="shared" si="34"/>
        <v>99.946666666666673</v>
      </c>
      <c r="T183" s="45">
        <f t="shared" si="35"/>
        <v>249.86666666666667</v>
      </c>
    </row>
    <row r="184" spans="2:20">
      <c r="B184" s="39" t="s">
        <v>40</v>
      </c>
      <c r="C184" s="39">
        <v>180</v>
      </c>
      <c r="D184" s="40">
        <f t="shared" si="30"/>
        <v>13.416407864998739</v>
      </c>
      <c r="E184" s="26">
        <f t="shared" si="31"/>
        <v>10800</v>
      </c>
      <c r="F184" s="40">
        <f t="shared" si="32"/>
        <v>103.92304845413264</v>
      </c>
      <c r="G184" s="47">
        <v>269.60000000000002</v>
      </c>
      <c r="H184" s="47">
        <v>235.3</v>
      </c>
      <c r="I184" s="47">
        <v>248.7</v>
      </c>
      <c r="J184" s="47">
        <f t="shared" si="36"/>
        <v>269.60000000000002</v>
      </c>
      <c r="K184" s="47">
        <f t="shared" si="37"/>
        <v>235.3</v>
      </c>
      <c r="L184" s="47">
        <f t="shared" si="38"/>
        <v>248.7</v>
      </c>
      <c r="M184" s="47">
        <v>2500</v>
      </c>
      <c r="N184" s="47">
        <v>2500</v>
      </c>
      <c r="O184" s="47">
        <v>2500</v>
      </c>
      <c r="P184" s="44">
        <f t="shared" si="40"/>
        <v>107.84</v>
      </c>
      <c r="Q184" s="44">
        <f t="shared" si="33"/>
        <v>94.12</v>
      </c>
      <c r="R184" s="44">
        <f t="shared" si="33"/>
        <v>99.48</v>
      </c>
      <c r="S184" s="45">
        <f t="shared" si="34"/>
        <v>100.48</v>
      </c>
      <c r="T184" s="45">
        <f t="shared" si="35"/>
        <v>251.20000000000002</v>
      </c>
    </row>
    <row r="185" spans="2:20">
      <c r="B185" s="39" t="s">
        <v>41</v>
      </c>
      <c r="C185" s="39">
        <v>240</v>
      </c>
      <c r="D185" s="40">
        <f t="shared" si="30"/>
        <v>15.491933384829668</v>
      </c>
      <c r="E185" s="26">
        <f t="shared" si="31"/>
        <v>14400</v>
      </c>
      <c r="F185" s="40">
        <f t="shared" si="32"/>
        <v>120</v>
      </c>
      <c r="G185" s="45">
        <v>270.7</v>
      </c>
      <c r="H185" s="45">
        <v>236</v>
      </c>
      <c r="I185" s="45">
        <v>249.9</v>
      </c>
      <c r="J185" s="47">
        <f t="shared" si="36"/>
        <v>270.7</v>
      </c>
      <c r="K185" s="47">
        <f t="shared" si="37"/>
        <v>236</v>
      </c>
      <c r="L185" s="47">
        <f t="shared" si="38"/>
        <v>249.9</v>
      </c>
      <c r="M185" s="47">
        <v>2500</v>
      </c>
      <c r="N185" s="47">
        <v>2500</v>
      </c>
      <c r="O185" s="47">
        <v>2500</v>
      </c>
      <c r="P185" s="44">
        <f t="shared" si="40"/>
        <v>108.28</v>
      </c>
      <c r="Q185" s="44">
        <f t="shared" si="33"/>
        <v>94.399999999999991</v>
      </c>
      <c r="R185" s="44">
        <f t="shared" si="33"/>
        <v>99.960000000000008</v>
      </c>
      <c r="S185" s="45">
        <f t="shared" si="34"/>
        <v>100.88</v>
      </c>
      <c r="T185" s="45">
        <f t="shared" si="35"/>
        <v>252.20000000000002</v>
      </c>
    </row>
    <row r="186" spans="2:20">
      <c r="B186" s="51"/>
      <c r="C186" s="51"/>
      <c r="D186" s="52"/>
      <c r="E186" s="53"/>
      <c r="F186" s="52"/>
      <c r="G186" s="54"/>
      <c r="H186" s="54"/>
      <c r="I186" s="54"/>
      <c r="J186" s="55"/>
      <c r="K186" s="55"/>
      <c r="L186" s="55"/>
      <c r="M186" s="55"/>
      <c r="N186" s="55"/>
      <c r="O186" s="55"/>
      <c r="P186" s="56"/>
      <c r="Q186" s="56"/>
      <c r="R186" s="56"/>
      <c r="S186" s="54"/>
      <c r="T186" s="54"/>
    </row>
    <row r="187" spans="2:20">
      <c r="B187" s="49" t="s">
        <v>66</v>
      </c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</row>
    <row r="188" spans="2:20">
      <c r="B188" s="69" t="s">
        <v>19</v>
      </c>
      <c r="C188" s="65" t="s">
        <v>20</v>
      </c>
      <c r="D188" s="65" t="s">
        <v>42</v>
      </c>
      <c r="E188" s="65" t="s">
        <v>21</v>
      </c>
      <c r="F188" s="65" t="s">
        <v>43</v>
      </c>
      <c r="G188" s="73" t="s">
        <v>22</v>
      </c>
      <c r="H188" s="73"/>
      <c r="I188" s="73"/>
      <c r="J188" s="74" t="s">
        <v>44</v>
      </c>
      <c r="K188" s="75"/>
      <c r="L188" s="76"/>
      <c r="M188" s="74" t="s">
        <v>45</v>
      </c>
      <c r="N188" s="75"/>
      <c r="O188" s="76"/>
      <c r="P188" s="74" t="s">
        <v>46</v>
      </c>
      <c r="Q188" s="75"/>
      <c r="R188" s="76"/>
      <c r="S188" s="73" t="s">
        <v>46</v>
      </c>
      <c r="T188" s="73" t="s">
        <v>23</v>
      </c>
    </row>
    <row r="189" spans="2:20">
      <c r="B189" s="69"/>
      <c r="C189" s="65"/>
      <c r="D189" s="65"/>
      <c r="E189" s="65"/>
      <c r="F189" s="65"/>
      <c r="G189" s="58" t="s">
        <v>51</v>
      </c>
      <c r="H189" s="58" t="s">
        <v>52</v>
      </c>
      <c r="I189" s="58" t="s">
        <v>53</v>
      </c>
      <c r="J189" s="58" t="s">
        <v>62</v>
      </c>
      <c r="K189" s="58" t="s">
        <v>63</v>
      </c>
      <c r="L189" s="58" t="s">
        <v>64</v>
      </c>
      <c r="M189" s="58" t="s">
        <v>54</v>
      </c>
      <c r="N189" s="58" t="s">
        <v>55</v>
      </c>
      <c r="O189" s="58" t="s">
        <v>56</v>
      </c>
      <c r="P189" s="58" t="s">
        <v>57</v>
      </c>
      <c r="Q189" s="58" t="s">
        <v>58</v>
      </c>
      <c r="R189" s="58" t="s">
        <v>59</v>
      </c>
      <c r="S189" s="73"/>
      <c r="T189" s="73"/>
    </row>
    <row r="190" spans="2:20">
      <c r="B190" s="39">
        <v>0</v>
      </c>
      <c r="C190" s="39">
        <v>0</v>
      </c>
      <c r="D190" s="40">
        <f t="shared" ref="D190:D199" si="41">C190^0.5</f>
        <v>0</v>
      </c>
      <c r="E190" s="26">
        <f t="shared" ref="E190:E199" si="42">C190*60</f>
        <v>0</v>
      </c>
      <c r="F190" s="40">
        <f t="shared" ref="F190:F199" si="43">E190^0.5</f>
        <v>0</v>
      </c>
      <c r="G190" s="47">
        <v>241.8</v>
      </c>
      <c r="H190" s="47">
        <v>240</v>
      </c>
      <c r="I190" s="47">
        <v>239.8</v>
      </c>
      <c r="J190" s="47">
        <f>G190-$G$82</f>
        <v>241.8</v>
      </c>
      <c r="K190" s="47">
        <f>H190-$H$82</f>
        <v>240</v>
      </c>
      <c r="L190" s="47">
        <f>I190-$I$82</f>
        <v>239.8</v>
      </c>
      <c r="M190" s="47">
        <v>2500</v>
      </c>
      <c r="N190" s="47">
        <v>2500</v>
      </c>
      <c r="O190" s="47">
        <v>2500</v>
      </c>
      <c r="P190" s="44">
        <f>(J190/M190)*1000</f>
        <v>96.72</v>
      </c>
      <c r="Q190" s="44">
        <f t="shared" ref="Q190:R199" si="44">(K190/N190)*1000</f>
        <v>96</v>
      </c>
      <c r="R190" s="44">
        <f t="shared" si="44"/>
        <v>95.92</v>
      </c>
      <c r="S190" s="45">
        <f t="shared" ref="S190:S199" si="45">AVERAGE(P190:R190)</f>
        <v>96.213333333333324</v>
      </c>
      <c r="T190" s="45">
        <f t="shared" ref="T190:T199" si="46">AVERAGE(G190:I190)</f>
        <v>240.53333333333333</v>
      </c>
    </row>
    <row r="191" spans="2:20">
      <c r="B191" s="39" t="s">
        <v>33</v>
      </c>
      <c r="C191" s="39">
        <v>1</v>
      </c>
      <c r="D191" s="40">
        <f t="shared" si="41"/>
        <v>1</v>
      </c>
      <c r="E191" s="26">
        <f t="shared" si="42"/>
        <v>60</v>
      </c>
      <c r="F191" s="40">
        <f t="shared" si="43"/>
        <v>7.745966692414834</v>
      </c>
      <c r="G191" s="47">
        <v>242</v>
      </c>
      <c r="H191" s="47">
        <v>240.9</v>
      </c>
      <c r="I191" s="47">
        <v>240.6</v>
      </c>
      <c r="J191" s="47">
        <f t="shared" ref="J191:J199" si="47">G191-$G$82</f>
        <v>242</v>
      </c>
      <c r="K191" s="47">
        <f t="shared" ref="K191:K199" si="48">H191-$H$82</f>
        <v>240.9</v>
      </c>
      <c r="L191" s="47">
        <f t="shared" ref="L191:L199" si="49">I191-$I$82</f>
        <v>240.6</v>
      </c>
      <c r="M191" s="47">
        <v>2500</v>
      </c>
      <c r="N191" s="47">
        <v>2500</v>
      </c>
      <c r="O191" s="47">
        <v>2500</v>
      </c>
      <c r="P191" s="44">
        <f>(J191/M191)*1000</f>
        <v>96.8</v>
      </c>
      <c r="Q191" s="44">
        <f t="shared" si="44"/>
        <v>96.36</v>
      </c>
      <c r="R191" s="44">
        <f t="shared" si="44"/>
        <v>96.24</v>
      </c>
      <c r="S191" s="45">
        <f t="shared" si="45"/>
        <v>96.466666666666654</v>
      </c>
      <c r="T191" s="45">
        <f t="shared" si="46"/>
        <v>241.16666666666666</v>
      </c>
    </row>
    <row r="192" spans="2:20">
      <c r="B192" s="39" t="s">
        <v>34</v>
      </c>
      <c r="C192" s="39">
        <v>5</v>
      </c>
      <c r="D192" s="40">
        <f t="shared" si="41"/>
        <v>2.2360679774997898</v>
      </c>
      <c r="E192" s="26">
        <f t="shared" si="42"/>
        <v>300</v>
      </c>
      <c r="F192" s="40">
        <f t="shared" si="43"/>
        <v>17.320508075688775</v>
      </c>
      <c r="G192" s="47">
        <v>242.5</v>
      </c>
      <c r="H192" s="47">
        <v>241.5</v>
      </c>
      <c r="I192" s="47">
        <v>241</v>
      </c>
      <c r="J192" s="47">
        <f t="shared" si="47"/>
        <v>242.5</v>
      </c>
      <c r="K192" s="47">
        <f t="shared" si="48"/>
        <v>241.5</v>
      </c>
      <c r="L192" s="47">
        <f t="shared" si="49"/>
        <v>241</v>
      </c>
      <c r="M192" s="47">
        <v>2500</v>
      </c>
      <c r="N192" s="47">
        <v>2500</v>
      </c>
      <c r="O192" s="47">
        <v>2500</v>
      </c>
      <c r="P192" s="44">
        <f>(J192/M192)*1000</f>
        <v>97</v>
      </c>
      <c r="Q192" s="44">
        <f t="shared" si="44"/>
        <v>96.600000000000009</v>
      </c>
      <c r="R192" s="44">
        <f t="shared" si="44"/>
        <v>96.4</v>
      </c>
      <c r="S192" s="45">
        <f t="shared" si="45"/>
        <v>96.666666666666671</v>
      </c>
      <c r="T192" s="45">
        <f t="shared" si="46"/>
        <v>241.66666666666666</v>
      </c>
    </row>
    <row r="193" spans="2:20">
      <c r="B193" s="39" t="s">
        <v>35</v>
      </c>
      <c r="C193" s="39">
        <v>10</v>
      </c>
      <c r="D193" s="40">
        <f t="shared" si="41"/>
        <v>3.1622776601683795</v>
      </c>
      <c r="E193" s="26">
        <f t="shared" si="42"/>
        <v>600</v>
      </c>
      <c r="F193" s="40">
        <f t="shared" si="43"/>
        <v>24.494897427831781</v>
      </c>
      <c r="G193" s="47">
        <v>243</v>
      </c>
      <c r="H193" s="47">
        <v>241.7</v>
      </c>
      <c r="I193" s="47">
        <v>241.3</v>
      </c>
      <c r="J193" s="47">
        <f t="shared" si="47"/>
        <v>243</v>
      </c>
      <c r="K193" s="47">
        <f t="shared" si="48"/>
        <v>241.7</v>
      </c>
      <c r="L193" s="47">
        <f t="shared" si="49"/>
        <v>241.3</v>
      </c>
      <c r="M193" s="47">
        <v>2500</v>
      </c>
      <c r="N193" s="47">
        <v>2500</v>
      </c>
      <c r="O193" s="47">
        <v>2500</v>
      </c>
      <c r="P193" s="44">
        <f>(J193/M193)*1000</f>
        <v>97.199999999999989</v>
      </c>
      <c r="Q193" s="44">
        <f t="shared" si="44"/>
        <v>96.68</v>
      </c>
      <c r="R193" s="44">
        <f t="shared" si="44"/>
        <v>96.52000000000001</v>
      </c>
      <c r="S193" s="45">
        <f t="shared" si="45"/>
        <v>96.8</v>
      </c>
      <c r="T193" s="45">
        <f t="shared" si="46"/>
        <v>242</v>
      </c>
    </row>
    <row r="194" spans="2:20">
      <c r="B194" s="39" t="s">
        <v>36</v>
      </c>
      <c r="C194" s="39">
        <v>20</v>
      </c>
      <c r="D194" s="40">
        <f t="shared" si="41"/>
        <v>4.4721359549995796</v>
      </c>
      <c r="E194" s="26">
        <f t="shared" si="42"/>
        <v>1200</v>
      </c>
      <c r="F194" s="40">
        <f t="shared" si="43"/>
        <v>34.641016151377549</v>
      </c>
      <c r="G194" s="47">
        <v>243.4</v>
      </c>
      <c r="H194" s="47">
        <v>242.2</v>
      </c>
      <c r="I194" s="47">
        <v>241.9</v>
      </c>
      <c r="J194" s="47">
        <f t="shared" si="47"/>
        <v>243.4</v>
      </c>
      <c r="K194" s="47">
        <f t="shared" si="48"/>
        <v>242.2</v>
      </c>
      <c r="L194" s="47">
        <f t="shared" si="49"/>
        <v>241.9</v>
      </c>
      <c r="M194" s="47">
        <v>2500</v>
      </c>
      <c r="N194" s="47">
        <v>2500</v>
      </c>
      <c r="O194" s="47">
        <v>2500</v>
      </c>
      <c r="P194" s="44">
        <f t="shared" ref="P194:P199" si="50">(J194/M194)*1000</f>
        <v>97.36</v>
      </c>
      <c r="Q194" s="44">
        <f t="shared" si="44"/>
        <v>96.88</v>
      </c>
      <c r="R194" s="44">
        <f t="shared" si="44"/>
        <v>96.76</v>
      </c>
      <c r="S194" s="45">
        <f t="shared" si="45"/>
        <v>97</v>
      </c>
      <c r="T194" s="45">
        <f t="shared" si="46"/>
        <v>242.5</v>
      </c>
    </row>
    <row r="195" spans="2:20">
      <c r="B195" s="39" t="s">
        <v>37</v>
      </c>
      <c r="C195" s="39">
        <v>30</v>
      </c>
      <c r="D195" s="40">
        <f t="shared" si="41"/>
        <v>5.4772255750516612</v>
      </c>
      <c r="E195" s="26">
        <f t="shared" si="42"/>
        <v>1800</v>
      </c>
      <c r="F195" s="40">
        <f t="shared" si="43"/>
        <v>42.426406871192853</v>
      </c>
      <c r="G195" s="47">
        <v>244</v>
      </c>
      <c r="H195" s="47">
        <v>242.6</v>
      </c>
      <c r="I195" s="47">
        <v>242.4</v>
      </c>
      <c r="J195" s="47">
        <f t="shared" si="47"/>
        <v>244</v>
      </c>
      <c r="K195" s="47">
        <f t="shared" si="48"/>
        <v>242.6</v>
      </c>
      <c r="L195" s="47">
        <f t="shared" si="49"/>
        <v>242.4</v>
      </c>
      <c r="M195" s="47">
        <v>2500</v>
      </c>
      <c r="N195" s="47">
        <v>2500</v>
      </c>
      <c r="O195" s="47">
        <v>2500</v>
      </c>
      <c r="P195" s="44">
        <f t="shared" si="50"/>
        <v>97.600000000000009</v>
      </c>
      <c r="Q195" s="44">
        <f t="shared" si="44"/>
        <v>97.04</v>
      </c>
      <c r="R195" s="44">
        <f t="shared" si="44"/>
        <v>96.960000000000008</v>
      </c>
      <c r="S195" s="45">
        <f t="shared" si="45"/>
        <v>97.2</v>
      </c>
      <c r="T195" s="45">
        <f t="shared" si="46"/>
        <v>243</v>
      </c>
    </row>
    <row r="196" spans="2:20">
      <c r="B196" s="39" t="s">
        <v>38</v>
      </c>
      <c r="C196" s="39">
        <v>60</v>
      </c>
      <c r="D196" s="40">
        <f t="shared" si="41"/>
        <v>7.745966692414834</v>
      </c>
      <c r="E196" s="26">
        <f t="shared" si="42"/>
        <v>3600</v>
      </c>
      <c r="F196" s="40">
        <f t="shared" si="43"/>
        <v>60</v>
      </c>
      <c r="G196" s="47">
        <v>245.2</v>
      </c>
      <c r="H196" s="47">
        <v>243.3</v>
      </c>
      <c r="I196" s="47">
        <v>243.9</v>
      </c>
      <c r="J196" s="47">
        <f t="shared" si="47"/>
        <v>245.2</v>
      </c>
      <c r="K196" s="47">
        <f t="shared" si="48"/>
        <v>243.3</v>
      </c>
      <c r="L196" s="47">
        <f t="shared" si="49"/>
        <v>243.9</v>
      </c>
      <c r="M196" s="47">
        <v>2500</v>
      </c>
      <c r="N196" s="47">
        <v>2500</v>
      </c>
      <c r="O196" s="47">
        <v>2500</v>
      </c>
      <c r="P196" s="44">
        <f t="shared" si="50"/>
        <v>98.08</v>
      </c>
      <c r="Q196" s="44">
        <f t="shared" si="44"/>
        <v>97.320000000000007</v>
      </c>
      <c r="R196" s="44">
        <f t="shared" si="44"/>
        <v>97.56</v>
      </c>
      <c r="S196" s="45">
        <f t="shared" si="45"/>
        <v>97.65333333333335</v>
      </c>
      <c r="T196" s="45">
        <f t="shared" si="46"/>
        <v>244.13333333333333</v>
      </c>
    </row>
    <row r="197" spans="2:20">
      <c r="B197" s="39" t="s">
        <v>39</v>
      </c>
      <c r="C197" s="39">
        <v>120</v>
      </c>
      <c r="D197" s="40">
        <f t="shared" si="41"/>
        <v>10.954451150103322</v>
      </c>
      <c r="E197" s="26">
        <f t="shared" si="42"/>
        <v>7200</v>
      </c>
      <c r="F197" s="40">
        <f t="shared" si="43"/>
        <v>84.852813742385706</v>
      </c>
      <c r="G197" s="47">
        <v>247.2</v>
      </c>
      <c r="H197" s="47">
        <v>244.5</v>
      </c>
      <c r="I197" s="47">
        <v>245.7</v>
      </c>
      <c r="J197" s="47">
        <f t="shared" si="47"/>
        <v>247.2</v>
      </c>
      <c r="K197" s="47">
        <f t="shared" si="48"/>
        <v>244.5</v>
      </c>
      <c r="L197" s="47">
        <f t="shared" si="49"/>
        <v>245.7</v>
      </c>
      <c r="M197" s="47">
        <v>2500</v>
      </c>
      <c r="N197" s="47">
        <v>2500</v>
      </c>
      <c r="O197" s="47">
        <v>2500</v>
      </c>
      <c r="P197" s="44">
        <f t="shared" si="50"/>
        <v>98.88</v>
      </c>
      <c r="Q197" s="44">
        <f t="shared" si="44"/>
        <v>97.8</v>
      </c>
      <c r="R197" s="44">
        <f t="shared" si="44"/>
        <v>98.279999999999987</v>
      </c>
      <c r="S197" s="45">
        <f t="shared" si="45"/>
        <v>98.32</v>
      </c>
      <c r="T197" s="45">
        <f t="shared" si="46"/>
        <v>245.79999999999998</v>
      </c>
    </row>
    <row r="198" spans="2:20">
      <c r="B198" s="39" t="s">
        <v>40</v>
      </c>
      <c r="C198" s="39">
        <v>180</v>
      </c>
      <c r="D198" s="40">
        <f t="shared" si="41"/>
        <v>13.416407864998739</v>
      </c>
      <c r="E198" s="26">
        <f t="shared" si="42"/>
        <v>10800</v>
      </c>
      <c r="F198" s="40">
        <f t="shared" si="43"/>
        <v>103.92304845413264</v>
      </c>
      <c r="G198" s="47">
        <v>249.3</v>
      </c>
      <c r="H198" s="47">
        <v>245.6</v>
      </c>
      <c r="I198" s="47">
        <v>246.6</v>
      </c>
      <c r="J198" s="47">
        <f t="shared" si="47"/>
        <v>249.3</v>
      </c>
      <c r="K198" s="47">
        <f t="shared" si="48"/>
        <v>245.6</v>
      </c>
      <c r="L198" s="47">
        <f t="shared" si="49"/>
        <v>246.6</v>
      </c>
      <c r="M198" s="47">
        <v>2500</v>
      </c>
      <c r="N198" s="47">
        <v>2500</v>
      </c>
      <c r="O198" s="47">
        <v>2500</v>
      </c>
      <c r="P198" s="44">
        <f t="shared" si="50"/>
        <v>99.72</v>
      </c>
      <c r="Q198" s="44">
        <f t="shared" si="44"/>
        <v>98.24</v>
      </c>
      <c r="R198" s="44">
        <f t="shared" si="44"/>
        <v>98.639999999999986</v>
      </c>
      <c r="S198" s="45">
        <f t="shared" si="45"/>
        <v>98.86666666666666</v>
      </c>
      <c r="T198" s="45">
        <f t="shared" si="46"/>
        <v>247.16666666666666</v>
      </c>
    </row>
    <row r="199" spans="2:20">
      <c r="B199" s="39" t="s">
        <v>41</v>
      </c>
      <c r="C199" s="39">
        <v>240</v>
      </c>
      <c r="D199" s="40">
        <f t="shared" si="41"/>
        <v>15.491933384829668</v>
      </c>
      <c r="E199" s="26">
        <f t="shared" si="42"/>
        <v>14400</v>
      </c>
      <c r="F199" s="40">
        <f t="shared" si="43"/>
        <v>120</v>
      </c>
      <c r="G199" s="45">
        <v>250.9</v>
      </c>
      <c r="H199" s="45">
        <v>249.7</v>
      </c>
      <c r="I199" s="45">
        <v>247.9</v>
      </c>
      <c r="J199" s="47">
        <f t="shared" si="47"/>
        <v>250.9</v>
      </c>
      <c r="K199" s="47">
        <f t="shared" si="48"/>
        <v>249.7</v>
      </c>
      <c r="L199" s="47">
        <f t="shared" si="49"/>
        <v>247.9</v>
      </c>
      <c r="M199" s="47">
        <v>2500</v>
      </c>
      <c r="N199" s="47">
        <v>2500</v>
      </c>
      <c r="O199" s="47">
        <v>2500</v>
      </c>
      <c r="P199" s="44">
        <f t="shared" si="50"/>
        <v>100.36</v>
      </c>
      <c r="Q199" s="44">
        <f t="shared" si="44"/>
        <v>99.88</v>
      </c>
      <c r="R199" s="44">
        <f t="shared" si="44"/>
        <v>99.16</v>
      </c>
      <c r="S199" s="45">
        <f t="shared" si="45"/>
        <v>99.8</v>
      </c>
      <c r="T199" s="45">
        <f t="shared" si="46"/>
        <v>249.5</v>
      </c>
    </row>
    <row r="200" spans="2:20"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</row>
    <row r="201" spans="2:20">
      <c r="B201" s="49" t="s">
        <v>67</v>
      </c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</row>
    <row r="202" spans="2:20">
      <c r="B202" s="69" t="s">
        <v>19</v>
      </c>
      <c r="C202" s="65" t="s">
        <v>20</v>
      </c>
      <c r="D202" s="65" t="s">
        <v>42</v>
      </c>
      <c r="E202" s="65" t="s">
        <v>21</v>
      </c>
      <c r="F202" s="65" t="s">
        <v>43</v>
      </c>
      <c r="G202" s="73" t="s">
        <v>22</v>
      </c>
      <c r="H202" s="73"/>
      <c r="I202" s="73"/>
      <c r="J202" s="74" t="s">
        <v>44</v>
      </c>
      <c r="K202" s="75"/>
      <c r="L202" s="76"/>
      <c r="M202" s="74" t="s">
        <v>45</v>
      </c>
      <c r="N202" s="75"/>
      <c r="O202" s="76"/>
      <c r="P202" s="74" t="s">
        <v>46</v>
      </c>
      <c r="Q202" s="75"/>
      <c r="R202" s="76"/>
      <c r="S202" s="73" t="s">
        <v>46</v>
      </c>
      <c r="T202" s="73" t="s">
        <v>23</v>
      </c>
    </row>
    <row r="203" spans="2:20">
      <c r="B203" s="69"/>
      <c r="C203" s="65"/>
      <c r="D203" s="65"/>
      <c r="E203" s="65"/>
      <c r="F203" s="65"/>
      <c r="G203" s="58" t="s">
        <v>51</v>
      </c>
      <c r="H203" s="58" t="s">
        <v>52</v>
      </c>
      <c r="I203" s="58" t="s">
        <v>53</v>
      </c>
      <c r="J203" s="58" t="s">
        <v>62</v>
      </c>
      <c r="K203" s="58" t="s">
        <v>63</v>
      </c>
      <c r="L203" s="58" t="s">
        <v>64</v>
      </c>
      <c r="M203" s="58" t="s">
        <v>54</v>
      </c>
      <c r="N203" s="58" t="s">
        <v>55</v>
      </c>
      <c r="O203" s="58" t="s">
        <v>56</v>
      </c>
      <c r="P203" s="58" t="s">
        <v>57</v>
      </c>
      <c r="Q203" s="58" t="s">
        <v>58</v>
      </c>
      <c r="R203" s="58" t="s">
        <v>59</v>
      </c>
      <c r="S203" s="73"/>
      <c r="T203" s="73"/>
    </row>
    <row r="204" spans="2:20">
      <c r="B204" s="39">
        <v>0</v>
      </c>
      <c r="C204" s="39">
        <v>0</v>
      </c>
      <c r="D204" s="40">
        <f t="shared" ref="D204:D213" si="51">C204^0.5</f>
        <v>0</v>
      </c>
      <c r="E204" s="26">
        <f t="shared" ref="E204:E213" si="52">C204*60</f>
        <v>0</v>
      </c>
      <c r="F204" s="40">
        <f t="shared" ref="F204:F213" si="53">E204^0.5</f>
        <v>0</v>
      </c>
      <c r="G204" s="47">
        <v>267.3</v>
      </c>
      <c r="H204" s="47">
        <v>250.2</v>
      </c>
      <c r="I204" s="47">
        <v>242.5</v>
      </c>
      <c r="J204" s="47">
        <f>G204-$G$100</f>
        <v>267.3</v>
      </c>
      <c r="K204" s="47">
        <f>H204-$H$100</f>
        <v>250.2</v>
      </c>
      <c r="L204" s="47">
        <f>I204-$I$100</f>
        <v>242.5</v>
      </c>
      <c r="M204" s="47">
        <v>2500</v>
      </c>
      <c r="N204" s="47">
        <v>2500</v>
      </c>
      <c r="O204" s="47">
        <v>2500</v>
      </c>
      <c r="P204" s="44">
        <f t="shared" ref="P204:R213" si="54">(J204/M204)*1000</f>
        <v>106.92</v>
      </c>
      <c r="Q204" s="44">
        <f t="shared" si="54"/>
        <v>100.08</v>
      </c>
      <c r="R204" s="44">
        <f t="shared" si="54"/>
        <v>97</v>
      </c>
      <c r="S204" s="45">
        <f t="shared" ref="S204:S213" si="55">AVERAGE(P204:R204)</f>
        <v>101.33333333333333</v>
      </c>
      <c r="T204" s="45">
        <f t="shared" ref="T204:T213" si="56">AVERAGE(G204:I204)</f>
        <v>253.33333333333334</v>
      </c>
    </row>
    <row r="205" spans="2:20">
      <c r="B205" s="39" t="s">
        <v>33</v>
      </c>
      <c r="C205" s="39">
        <v>1</v>
      </c>
      <c r="D205" s="40">
        <f t="shared" si="51"/>
        <v>1</v>
      </c>
      <c r="E205" s="26">
        <f t="shared" si="52"/>
        <v>60</v>
      </c>
      <c r="F205" s="40">
        <f t="shared" si="53"/>
        <v>7.745966692414834</v>
      </c>
      <c r="G205" s="47">
        <v>267.5</v>
      </c>
      <c r="H205" s="47">
        <v>250.5</v>
      </c>
      <c r="I205" s="47">
        <v>242.9</v>
      </c>
      <c r="J205" s="47">
        <f t="shared" ref="J205:J213" si="57">G205-$G$100</f>
        <v>267.5</v>
      </c>
      <c r="K205" s="47">
        <f t="shared" ref="K205:K213" si="58">H205-$H$100</f>
        <v>250.5</v>
      </c>
      <c r="L205" s="47">
        <f t="shared" ref="L205:L213" si="59">I205-$I$100</f>
        <v>242.9</v>
      </c>
      <c r="M205" s="47">
        <v>2500</v>
      </c>
      <c r="N205" s="47">
        <v>2500</v>
      </c>
      <c r="O205" s="47">
        <v>2500</v>
      </c>
      <c r="P205" s="44">
        <f t="shared" si="54"/>
        <v>107</v>
      </c>
      <c r="Q205" s="44">
        <f t="shared" si="54"/>
        <v>100.2</v>
      </c>
      <c r="R205" s="44">
        <f t="shared" si="54"/>
        <v>97.16</v>
      </c>
      <c r="S205" s="45">
        <f t="shared" si="55"/>
        <v>101.45333333333333</v>
      </c>
      <c r="T205" s="45">
        <f t="shared" si="56"/>
        <v>253.63333333333333</v>
      </c>
    </row>
    <row r="206" spans="2:20">
      <c r="B206" s="39" t="s">
        <v>34</v>
      </c>
      <c r="C206" s="39">
        <v>5</v>
      </c>
      <c r="D206" s="40">
        <f t="shared" si="51"/>
        <v>2.2360679774997898</v>
      </c>
      <c r="E206" s="26">
        <f t="shared" si="52"/>
        <v>300</v>
      </c>
      <c r="F206" s="40">
        <f t="shared" si="53"/>
        <v>17.320508075688775</v>
      </c>
      <c r="G206" s="47">
        <v>267.89999999999998</v>
      </c>
      <c r="H206" s="47">
        <v>251</v>
      </c>
      <c r="I206" s="47">
        <v>243.2</v>
      </c>
      <c r="J206" s="47">
        <f t="shared" si="57"/>
        <v>267.89999999999998</v>
      </c>
      <c r="K206" s="47">
        <f t="shared" si="58"/>
        <v>251</v>
      </c>
      <c r="L206" s="47">
        <f t="shared" si="59"/>
        <v>243.2</v>
      </c>
      <c r="M206" s="47">
        <v>2500</v>
      </c>
      <c r="N206" s="47">
        <v>2500</v>
      </c>
      <c r="O206" s="47">
        <v>2500</v>
      </c>
      <c r="P206" s="44">
        <f>(J206/M206)*1000</f>
        <v>107.16</v>
      </c>
      <c r="Q206" s="44">
        <f t="shared" si="54"/>
        <v>100.4</v>
      </c>
      <c r="R206" s="44">
        <f t="shared" si="54"/>
        <v>97.279999999999987</v>
      </c>
      <c r="S206" s="45">
        <f t="shared" si="55"/>
        <v>101.61333333333333</v>
      </c>
      <c r="T206" s="45">
        <f t="shared" si="56"/>
        <v>254.0333333333333</v>
      </c>
    </row>
    <row r="207" spans="2:20">
      <c r="B207" s="39" t="s">
        <v>35</v>
      </c>
      <c r="C207" s="39">
        <v>10</v>
      </c>
      <c r="D207" s="40">
        <f t="shared" si="51"/>
        <v>3.1622776601683795</v>
      </c>
      <c r="E207" s="26">
        <f t="shared" si="52"/>
        <v>600</v>
      </c>
      <c r="F207" s="40">
        <f t="shared" si="53"/>
        <v>24.494897427831781</v>
      </c>
      <c r="G207" s="47">
        <v>268.39999999999998</v>
      </c>
      <c r="H207" s="47">
        <v>251.6</v>
      </c>
      <c r="I207" s="47">
        <v>243.7</v>
      </c>
      <c r="J207" s="47">
        <f t="shared" si="57"/>
        <v>268.39999999999998</v>
      </c>
      <c r="K207" s="47">
        <f t="shared" si="58"/>
        <v>251.6</v>
      </c>
      <c r="L207" s="47">
        <f t="shared" si="59"/>
        <v>243.7</v>
      </c>
      <c r="M207" s="47">
        <v>2500</v>
      </c>
      <c r="N207" s="47">
        <v>2500</v>
      </c>
      <c r="O207" s="47">
        <v>2500</v>
      </c>
      <c r="P207" s="44">
        <f>(J207/M207)*1000</f>
        <v>107.36</v>
      </c>
      <c r="Q207" s="44">
        <f t="shared" si="54"/>
        <v>100.63999999999999</v>
      </c>
      <c r="R207" s="44">
        <f t="shared" si="54"/>
        <v>97.48</v>
      </c>
      <c r="S207" s="45">
        <f t="shared" si="55"/>
        <v>101.82666666666667</v>
      </c>
      <c r="T207" s="45">
        <f t="shared" si="56"/>
        <v>254.56666666666669</v>
      </c>
    </row>
    <row r="208" spans="2:20">
      <c r="B208" s="39" t="s">
        <v>36</v>
      </c>
      <c r="C208" s="39">
        <v>20</v>
      </c>
      <c r="D208" s="40">
        <f t="shared" si="51"/>
        <v>4.4721359549995796</v>
      </c>
      <c r="E208" s="26">
        <f t="shared" si="52"/>
        <v>1200</v>
      </c>
      <c r="F208" s="40">
        <f t="shared" si="53"/>
        <v>34.641016151377549</v>
      </c>
      <c r="G208" s="47">
        <v>268.89999999999998</v>
      </c>
      <c r="H208" s="47">
        <v>252</v>
      </c>
      <c r="I208" s="47">
        <v>244.2</v>
      </c>
      <c r="J208" s="47">
        <f t="shared" si="57"/>
        <v>268.89999999999998</v>
      </c>
      <c r="K208" s="47">
        <f t="shared" si="58"/>
        <v>252</v>
      </c>
      <c r="L208" s="47">
        <f t="shared" si="59"/>
        <v>244.2</v>
      </c>
      <c r="M208" s="47">
        <v>2500</v>
      </c>
      <c r="N208" s="47">
        <v>2500</v>
      </c>
      <c r="O208" s="47">
        <v>2500</v>
      </c>
      <c r="P208" s="44">
        <f t="shared" ref="P208:P213" si="60">(J208/M208)*1000</f>
        <v>107.55999999999999</v>
      </c>
      <c r="Q208" s="44">
        <f t="shared" si="54"/>
        <v>100.8</v>
      </c>
      <c r="R208" s="44">
        <f t="shared" si="54"/>
        <v>97.679999999999993</v>
      </c>
      <c r="S208" s="45">
        <f t="shared" si="55"/>
        <v>102.01333333333332</v>
      </c>
      <c r="T208" s="45">
        <f t="shared" si="56"/>
        <v>255.0333333333333</v>
      </c>
    </row>
    <row r="209" spans="2:20">
      <c r="B209" s="39" t="s">
        <v>37</v>
      </c>
      <c r="C209" s="39">
        <v>30</v>
      </c>
      <c r="D209" s="40">
        <f t="shared" si="51"/>
        <v>5.4772255750516612</v>
      </c>
      <c r="E209" s="26">
        <f t="shared" si="52"/>
        <v>1800</v>
      </c>
      <c r="F209" s="40">
        <f t="shared" si="53"/>
        <v>42.426406871192853</v>
      </c>
      <c r="G209" s="47">
        <v>269.39999999999998</v>
      </c>
      <c r="H209" s="47">
        <v>252.5</v>
      </c>
      <c r="I209" s="47">
        <v>245.1</v>
      </c>
      <c r="J209" s="47">
        <f t="shared" si="57"/>
        <v>269.39999999999998</v>
      </c>
      <c r="K209" s="47">
        <f t="shared" si="58"/>
        <v>252.5</v>
      </c>
      <c r="L209" s="47">
        <f t="shared" si="59"/>
        <v>245.1</v>
      </c>
      <c r="M209" s="47">
        <v>2500</v>
      </c>
      <c r="N209" s="47">
        <v>2500</v>
      </c>
      <c r="O209" s="47">
        <v>2500</v>
      </c>
      <c r="P209" s="44">
        <f t="shared" si="60"/>
        <v>107.75999999999999</v>
      </c>
      <c r="Q209" s="44">
        <f t="shared" si="54"/>
        <v>101</v>
      </c>
      <c r="R209" s="44">
        <f t="shared" si="54"/>
        <v>98.04</v>
      </c>
      <c r="S209" s="45">
        <f t="shared" si="55"/>
        <v>102.26666666666667</v>
      </c>
      <c r="T209" s="45">
        <f t="shared" si="56"/>
        <v>255.66666666666666</v>
      </c>
    </row>
    <row r="210" spans="2:20">
      <c r="B210" s="39" t="s">
        <v>38</v>
      </c>
      <c r="C210" s="39">
        <v>60</v>
      </c>
      <c r="D210" s="40">
        <f t="shared" si="51"/>
        <v>7.745966692414834</v>
      </c>
      <c r="E210" s="26">
        <f t="shared" si="52"/>
        <v>3600</v>
      </c>
      <c r="F210" s="40">
        <f t="shared" si="53"/>
        <v>60</v>
      </c>
      <c r="G210" s="47">
        <v>270.7</v>
      </c>
      <c r="H210" s="47">
        <v>253.3</v>
      </c>
      <c r="I210" s="47">
        <v>246</v>
      </c>
      <c r="J210" s="47">
        <f t="shared" si="57"/>
        <v>270.7</v>
      </c>
      <c r="K210" s="47">
        <f t="shared" si="58"/>
        <v>253.3</v>
      </c>
      <c r="L210" s="47">
        <f t="shared" si="59"/>
        <v>246</v>
      </c>
      <c r="M210" s="47">
        <v>2500</v>
      </c>
      <c r="N210" s="47">
        <v>2500</v>
      </c>
      <c r="O210" s="47">
        <v>2500</v>
      </c>
      <c r="P210" s="44">
        <f t="shared" si="60"/>
        <v>108.28</v>
      </c>
      <c r="Q210" s="44">
        <f t="shared" si="54"/>
        <v>101.32000000000001</v>
      </c>
      <c r="R210" s="44">
        <f t="shared" si="54"/>
        <v>98.4</v>
      </c>
      <c r="S210" s="45">
        <f t="shared" si="55"/>
        <v>102.66666666666667</v>
      </c>
      <c r="T210" s="45">
        <f t="shared" si="56"/>
        <v>256.66666666666669</v>
      </c>
    </row>
    <row r="211" spans="2:20">
      <c r="B211" s="39" t="s">
        <v>39</v>
      </c>
      <c r="C211" s="39">
        <v>120</v>
      </c>
      <c r="D211" s="40">
        <f t="shared" si="51"/>
        <v>10.954451150103322</v>
      </c>
      <c r="E211" s="26">
        <f t="shared" si="52"/>
        <v>7200</v>
      </c>
      <c r="F211" s="40">
        <f t="shared" si="53"/>
        <v>84.852813742385706</v>
      </c>
      <c r="G211" s="47">
        <v>271.60000000000002</v>
      </c>
      <c r="H211" s="47">
        <v>254</v>
      </c>
      <c r="I211" s="47">
        <v>247.3</v>
      </c>
      <c r="J211" s="47">
        <f t="shared" si="57"/>
        <v>271.60000000000002</v>
      </c>
      <c r="K211" s="47">
        <f t="shared" si="58"/>
        <v>254</v>
      </c>
      <c r="L211" s="47">
        <f t="shared" si="59"/>
        <v>247.3</v>
      </c>
      <c r="M211" s="47">
        <v>2500</v>
      </c>
      <c r="N211" s="47">
        <v>2500</v>
      </c>
      <c r="O211" s="47">
        <v>2500</v>
      </c>
      <c r="P211" s="44">
        <f t="shared" si="60"/>
        <v>108.64000000000001</v>
      </c>
      <c r="Q211" s="44">
        <f t="shared" si="54"/>
        <v>101.6</v>
      </c>
      <c r="R211" s="44">
        <f t="shared" si="54"/>
        <v>98.92</v>
      </c>
      <c r="S211" s="45">
        <f t="shared" si="55"/>
        <v>103.05333333333334</v>
      </c>
      <c r="T211" s="45">
        <f t="shared" si="56"/>
        <v>257.63333333333338</v>
      </c>
    </row>
    <row r="212" spans="2:20">
      <c r="B212" s="39" t="s">
        <v>40</v>
      </c>
      <c r="C212" s="39">
        <v>180</v>
      </c>
      <c r="D212" s="40">
        <f t="shared" si="51"/>
        <v>13.416407864998739</v>
      </c>
      <c r="E212" s="26">
        <f t="shared" si="52"/>
        <v>10800</v>
      </c>
      <c r="F212" s="40">
        <f t="shared" si="53"/>
        <v>103.92304845413264</v>
      </c>
      <c r="G212" s="47">
        <v>272.89999999999998</v>
      </c>
      <c r="H212" s="47">
        <v>255.2</v>
      </c>
      <c r="I212" s="47">
        <v>248.1</v>
      </c>
      <c r="J212" s="47">
        <f t="shared" si="57"/>
        <v>272.89999999999998</v>
      </c>
      <c r="K212" s="47">
        <f t="shared" si="58"/>
        <v>255.2</v>
      </c>
      <c r="L212" s="47">
        <f t="shared" si="59"/>
        <v>248.1</v>
      </c>
      <c r="M212" s="47">
        <v>2500</v>
      </c>
      <c r="N212" s="47">
        <v>2500</v>
      </c>
      <c r="O212" s="47">
        <v>2500</v>
      </c>
      <c r="P212" s="44">
        <f t="shared" si="60"/>
        <v>109.16</v>
      </c>
      <c r="Q212" s="44">
        <f t="shared" si="54"/>
        <v>102.07999999999998</v>
      </c>
      <c r="R212" s="44">
        <f t="shared" si="54"/>
        <v>99.24</v>
      </c>
      <c r="S212" s="45">
        <f t="shared" si="55"/>
        <v>103.49333333333333</v>
      </c>
      <c r="T212" s="45">
        <f t="shared" si="56"/>
        <v>258.73333333333329</v>
      </c>
    </row>
    <row r="213" spans="2:20">
      <c r="B213" s="39" t="s">
        <v>41</v>
      </c>
      <c r="C213" s="39">
        <v>240</v>
      </c>
      <c r="D213" s="40">
        <f t="shared" si="51"/>
        <v>15.491933384829668</v>
      </c>
      <c r="E213" s="26">
        <f t="shared" si="52"/>
        <v>14400</v>
      </c>
      <c r="F213" s="40">
        <f t="shared" si="53"/>
        <v>120</v>
      </c>
      <c r="G213" s="45">
        <v>273.5</v>
      </c>
      <c r="H213" s="45">
        <v>256.8</v>
      </c>
      <c r="I213" s="45">
        <v>249.6</v>
      </c>
      <c r="J213" s="47">
        <f t="shared" si="57"/>
        <v>273.5</v>
      </c>
      <c r="K213" s="47">
        <f t="shared" si="58"/>
        <v>256.8</v>
      </c>
      <c r="L213" s="47">
        <f t="shared" si="59"/>
        <v>249.6</v>
      </c>
      <c r="M213" s="47">
        <v>2500</v>
      </c>
      <c r="N213" s="47">
        <v>2500</v>
      </c>
      <c r="O213" s="47">
        <v>2500</v>
      </c>
      <c r="P213" s="44">
        <f t="shared" si="60"/>
        <v>109.39999999999999</v>
      </c>
      <c r="Q213" s="44">
        <f t="shared" si="54"/>
        <v>102.72</v>
      </c>
      <c r="R213" s="44">
        <f t="shared" si="54"/>
        <v>99.84</v>
      </c>
      <c r="S213" s="45">
        <f t="shared" si="55"/>
        <v>103.98666666666668</v>
      </c>
      <c r="T213" s="45">
        <f t="shared" si="56"/>
        <v>259.96666666666664</v>
      </c>
    </row>
    <row r="214" spans="2:20"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</row>
    <row r="215" spans="2:20"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</row>
    <row r="216" spans="2:20"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</row>
    <row r="217" spans="2:20">
      <c r="B217" s="50" t="s">
        <v>68</v>
      </c>
      <c r="C217" s="59"/>
      <c r="D217" s="59"/>
      <c r="E217" s="59"/>
      <c r="F217" s="59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2:20">
      <c r="B218" s="69" t="s">
        <v>19</v>
      </c>
      <c r="C218" s="65" t="s">
        <v>20</v>
      </c>
      <c r="D218" s="65" t="s">
        <v>42</v>
      </c>
      <c r="E218" s="65" t="s">
        <v>21</v>
      </c>
      <c r="F218" s="65" t="s">
        <v>43</v>
      </c>
      <c r="G218" s="65" t="s">
        <v>22</v>
      </c>
      <c r="H218" s="65"/>
      <c r="I218" s="65"/>
      <c r="J218" s="66" t="s">
        <v>44</v>
      </c>
      <c r="K218" s="67"/>
      <c r="L218" s="68"/>
      <c r="M218" s="66" t="s">
        <v>45</v>
      </c>
      <c r="N218" s="67"/>
      <c r="O218" s="68"/>
      <c r="P218" s="66" t="s">
        <v>46</v>
      </c>
      <c r="Q218" s="67"/>
      <c r="R218" s="68"/>
      <c r="S218" s="64" t="s">
        <v>46</v>
      </c>
      <c r="T218" s="64" t="s">
        <v>23</v>
      </c>
    </row>
    <row r="219" spans="2:20">
      <c r="B219" s="69"/>
      <c r="C219" s="65"/>
      <c r="D219" s="65"/>
      <c r="E219" s="65"/>
      <c r="F219" s="65"/>
      <c r="G219" s="26" t="s">
        <v>69</v>
      </c>
      <c r="H219" s="26" t="s">
        <v>70</v>
      </c>
      <c r="I219" s="26" t="s">
        <v>71</v>
      </c>
      <c r="J219" s="26" t="s">
        <v>83</v>
      </c>
      <c r="K219" s="26" t="s">
        <v>84</v>
      </c>
      <c r="L219" s="26" t="s">
        <v>85</v>
      </c>
      <c r="M219" s="26" t="s">
        <v>72</v>
      </c>
      <c r="N219" s="26" t="s">
        <v>73</v>
      </c>
      <c r="O219" s="26" t="s">
        <v>74</v>
      </c>
      <c r="P219" s="26" t="s">
        <v>75</v>
      </c>
      <c r="Q219" s="26" t="s">
        <v>76</v>
      </c>
      <c r="R219" s="26" t="s">
        <v>77</v>
      </c>
      <c r="S219" s="64"/>
      <c r="T219" s="64"/>
    </row>
    <row r="220" spans="2:20">
      <c r="B220" s="39">
        <v>0</v>
      </c>
      <c r="C220" s="39">
        <v>0</v>
      </c>
      <c r="D220" s="40">
        <f t="shared" ref="D220:D229" si="61">C220^0.5</f>
        <v>0</v>
      </c>
      <c r="E220" s="26">
        <f>C220*60</f>
        <v>0</v>
      </c>
      <c r="F220" s="40">
        <f t="shared" ref="F220:F229" si="62">E220^0.5</f>
        <v>0</v>
      </c>
      <c r="G220" s="41">
        <v>253</v>
      </c>
      <c r="H220" s="41">
        <v>246.9</v>
      </c>
      <c r="I220" s="41">
        <v>273.10000000000002</v>
      </c>
      <c r="J220" s="41">
        <f>G220-$AA$9</f>
        <v>253</v>
      </c>
      <c r="K220" s="41">
        <f>H220-$AB$9</f>
        <v>246.9</v>
      </c>
      <c r="L220" s="41">
        <f>I220-$AC$9</f>
        <v>273.10000000000002</v>
      </c>
      <c r="M220" s="40">
        <v>2500</v>
      </c>
      <c r="N220" s="40">
        <v>2500</v>
      </c>
      <c r="O220" s="40">
        <v>2500</v>
      </c>
      <c r="P220" s="42">
        <f t="shared" ref="P220:R229" si="63">(J220/M220)*1000</f>
        <v>101.2</v>
      </c>
      <c r="Q220" s="42">
        <f t="shared" si="63"/>
        <v>98.76</v>
      </c>
      <c r="R220" s="42">
        <f t="shared" si="63"/>
        <v>109.24000000000001</v>
      </c>
      <c r="S220" s="43">
        <f>AVERAGE(P220:R220)</f>
        <v>103.06666666666668</v>
      </c>
      <c r="T220" s="43">
        <f t="shared" ref="T220:T229" si="64">AVERAGE(G220:I220)</f>
        <v>257.66666666666669</v>
      </c>
    </row>
    <row r="221" spans="2:20">
      <c r="B221" s="39" t="s">
        <v>33</v>
      </c>
      <c r="C221" s="39">
        <v>1</v>
      </c>
      <c r="D221" s="40">
        <f t="shared" si="61"/>
        <v>1</v>
      </c>
      <c r="E221" s="26">
        <f t="shared" ref="E221:E229" si="65">C221*60</f>
        <v>60</v>
      </c>
      <c r="F221" s="40">
        <f t="shared" si="62"/>
        <v>7.745966692414834</v>
      </c>
      <c r="G221" s="41">
        <v>253.7</v>
      </c>
      <c r="H221" s="41">
        <v>248.1</v>
      </c>
      <c r="I221" s="41">
        <v>274.2</v>
      </c>
      <c r="J221" s="41">
        <f t="shared" ref="J221:J229" si="66">G221-$AA$9</f>
        <v>253.7</v>
      </c>
      <c r="K221" s="41">
        <f t="shared" ref="K221:K229" si="67">H221-$AB$9</f>
        <v>248.1</v>
      </c>
      <c r="L221" s="41">
        <f t="shared" ref="L221:L229" si="68">I221-$AC$9</f>
        <v>274.2</v>
      </c>
      <c r="M221" s="40">
        <v>2500</v>
      </c>
      <c r="N221" s="40">
        <v>2500</v>
      </c>
      <c r="O221" s="40">
        <v>2500</v>
      </c>
      <c r="P221" s="42">
        <f t="shared" si="63"/>
        <v>101.48</v>
      </c>
      <c r="Q221" s="42">
        <f t="shared" si="63"/>
        <v>99.24</v>
      </c>
      <c r="R221" s="42">
        <f t="shared" si="63"/>
        <v>109.68</v>
      </c>
      <c r="S221" s="43">
        <f>AVERAGE(P221:R221)</f>
        <v>103.46666666666665</v>
      </c>
      <c r="T221" s="43">
        <f t="shared" si="64"/>
        <v>258.66666666666669</v>
      </c>
    </row>
    <row r="222" spans="2:20">
      <c r="B222" s="39" t="s">
        <v>34</v>
      </c>
      <c r="C222" s="39">
        <v>5</v>
      </c>
      <c r="D222" s="40">
        <f t="shared" si="61"/>
        <v>2.2360679774997898</v>
      </c>
      <c r="E222" s="26">
        <f t="shared" si="65"/>
        <v>300</v>
      </c>
      <c r="F222" s="40">
        <f t="shared" si="62"/>
        <v>17.320508075688775</v>
      </c>
      <c r="G222" s="41">
        <v>254.4</v>
      </c>
      <c r="H222" s="41">
        <v>248.8</v>
      </c>
      <c r="I222" s="41">
        <v>274.8</v>
      </c>
      <c r="J222" s="41">
        <f t="shared" si="66"/>
        <v>254.4</v>
      </c>
      <c r="K222" s="41">
        <f t="shared" si="67"/>
        <v>248.8</v>
      </c>
      <c r="L222" s="41">
        <f t="shared" si="68"/>
        <v>274.8</v>
      </c>
      <c r="M222" s="40">
        <v>2500</v>
      </c>
      <c r="N222" s="40">
        <v>2500</v>
      </c>
      <c r="O222" s="40">
        <v>2500</v>
      </c>
      <c r="P222" s="42">
        <f t="shared" si="63"/>
        <v>101.76</v>
      </c>
      <c r="Q222" s="42">
        <f t="shared" si="63"/>
        <v>99.52000000000001</v>
      </c>
      <c r="R222" s="42">
        <f t="shared" si="63"/>
        <v>109.92</v>
      </c>
      <c r="S222" s="43">
        <f t="shared" ref="S222:S229" si="69">AVERAGE(P222:R222)</f>
        <v>103.73333333333335</v>
      </c>
      <c r="T222" s="43">
        <f t="shared" si="64"/>
        <v>259.33333333333331</v>
      </c>
    </row>
    <row r="223" spans="2:20">
      <c r="B223" s="39" t="s">
        <v>35</v>
      </c>
      <c r="C223" s="39">
        <v>10</v>
      </c>
      <c r="D223" s="40">
        <f t="shared" si="61"/>
        <v>3.1622776601683795</v>
      </c>
      <c r="E223" s="26">
        <f t="shared" si="65"/>
        <v>600</v>
      </c>
      <c r="F223" s="40">
        <f t="shared" si="62"/>
        <v>24.494897427831781</v>
      </c>
      <c r="G223" s="41">
        <v>255.1</v>
      </c>
      <c r="H223" s="41">
        <v>249.5</v>
      </c>
      <c r="I223" s="41">
        <v>275.3</v>
      </c>
      <c r="J223" s="41">
        <f t="shared" si="66"/>
        <v>255.1</v>
      </c>
      <c r="K223" s="41">
        <f t="shared" si="67"/>
        <v>249.5</v>
      </c>
      <c r="L223" s="41">
        <f t="shared" si="68"/>
        <v>275.3</v>
      </c>
      <c r="M223" s="40">
        <v>2500</v>
      </c>
      <c r="N223" s="40">
        <v>2500</v>
      </c>
      <c r="O223" s="40">
        <v>2500</v>
      </c>
      <c r="P223" s="42">
        <f>(J223/M223)*1000</f>
        <v>102.03999999999999</v>
      </c>
      <c r="Q223" s="42">
        <f t="shared" si="63"/>
        <v>99.8</v>
      </c>
      <c r="R223" s="42">
        <f t="shared" si="63"/>
        <v>110.12</v>
      </c>
      <c r="S223" s="43">
        <f>AVERAGE(P223:R223)</f>
        <v>103.98666666666666</v>
      </c>
      <c r="T223" s="43">
        <f t="shared" si="64"/>
        <v>259.9666666666667</v>
      </c>
    </row>
    <row r="224" spans="2:20">
      <c r="B224" s="39" t="s">
        <v>36</v>
      </c>
      <c r="C224" s="39">
        <v>20</v>
      </c>
      <c r="D224" s="40">
        <f t="shared" si="61"/>
        <v>4.4721359549995796</v>
      </c>
      <c r="E224" s="26">
        <f t="shared" si="65"/>
        <v>1200</v>
      </c>
      <c r="F224" s="40">
        <f t="shared" si="62"/>
        <v>34.641016151377549</v>
      </c>
      <c r="G224" s="41">
        <v>255.9</v>
      </c>
      <c r="H224" s="41">
        <v>250.4</v>
      </c>
      <c r="I224" s="41">
        <v>276</v>
      </c>
      <c r="J224" s="41">
        <f t="shared" si="66"/>
        <v>255.9</v>
      </c>
      <c r="K224" s="41">
        <f t="shared" si="67"/>
        <v>250.4</v>
      </c>
      <c r="L224" s="41">
        <f t="shared" si="68"/>
        <v>276</v>
      </c>
      <c r="M224" s="40">
        <v>2500</v>
      </c>
      <c r="N224" s="40">
        <v>2500</v>
      </c>
      <c r="O224" s="40">
        <v>2500</v>
      </c>
      <c r="P224" s="42">
        <f t="shared" si="63"/>
        <v>102.36000000000001</v>
      </c>
      <c r="Q224" s="42">
        <f t="shared" si="63"/>
        <v>100.16</v>
      </c>
      <c r="R224" s="42">
        <f t="shared" si="63"/>
        <v>110.39999999999999</v>
      </c>
      <c r="S224" s="43">
        <f t="shared" si="69"/>
        <v>104.30666666666667</v>
      </c>
      <c r="T224" s="43">
        <f t="shared" si="64"/>
        <v>260.76666666666665</v>
      </c>
    </row>
    <row r="225" spans="2:20">
      <c r="B225" s="39" t="s">
        <v>37</v>
      </c>
      <c r="C225" s="39">
        <v>30</v>
      </c>
      <c r="D225" s="40">
        <f t="shared" si="61"/>
        <v>5.4772255750516612</v>
      </c>
      <c r="E225" s="26">
        <f t="shared" si="65"/>
        <v>1800</v>
      </c>
      <c r="F225" s="40">
        <f t="shared" si="62"/>
        <v>42.426406871192853</v>
      </c>
      <c r="G225" s="41">
        <v>256.5</v>
      </c>
      <c r="H225" s="41">
        <v>251</v>
      </c>
      <c r="I225" s="41">
        <v>276.5</v>
      </c>
      <c r="J225" s="41">
        <f t="shared" si="66"/>
        <v>256.5</v>
      </c>
      <c r="K225" s="41">
        <f t="shared" si="67"/>
        <v>251</v>
      </c>
      <c r="L225" s="41">
        <f t="shared" si="68"/>
        <v>276.5</v>
      </c>
      <c r="M225" s="40">
        <v>2500</v>
      </c>
      <c r="N225" s="40">
        <v>2500</v>
      </c>
      <c r="O225" s="40">
        <v>2500</v>
      </c>
      <c r="P225" s="42">
        <f t="shared" si="63"/>
        <v>102.6</v>
      </c>
      <c r="Q225" s="42">
        <f t="shared" si="63"/>
        <v>100.4</v>
      </c>
      <c r="R225" s="42">
        <f t="shared" si="63"/>
        <v>110.60000000000001</v>
      </c>
      <c r="S225" s="43">
        <f>AVERAGE(P225:R225)</f>
        <v>104.53333333333335</v>
      </c>
      <c r="T225" s="43">
        <f t="shared" si="64"/>
        <v>261.33333333333331</v>
      </c>
    </row>
    <row r="226" spans="2:20">
      <c r="B226" s="39" t="s">
        <v>38</v>
      </c>
      <c r="C226" s="39">
        <v>60</v>
      </c>
      <c r="D226" s="40">
        <f t="shared" si="61"/>
        <v>7.745966692414834</v>
      </c>
      <c r="E226" s="26">
        <f t="shared" si="65"/>
        <v>3600</v>
      </c>
      <c r="F226" s="40">
        <f t="shared" si="62"/>
        <v>60</v>
      </c>
      <c r="G226" s="41">
        <v>258.10000000000002</v>
      </c>
      <c r="H226" s="41">
        <v>252.4</v>
      </c>
      <c r="I226" s="41">
        <v>277.89999999999998</v>
      </c>
      <c r="J226" s="41">
        <f t="shared" si="66"/>
        <v>258.10000000000002</v>
      </c>
      <c r="K226" s="41">
        <f t="shared" si="67"/>
        <v>252.4</v>
      </c>
      <c r="L226" s="41">
        <f t="shared" si="68"/>
        <v>277.89999999999998</v>
      </c>
      <c r="M226" s="40">
        <v>2500</v>
      </c>
      <c r="N226" s="40">
        <v>2500</v>
      </c>
      <c r="O226" s="40">
        <v>2500</v>
      </c>
      <c r="P226" s="42">
        <f t="shared" si="63"/>
        <v>103.24000000000001</v>
      </c>
      <c r="Q226" s="42">
        <f t="shared" si="63"/>
        <v>100.96000000000001</v>
      </c>
      <c r="R226" s="42">
        <f t="shared" si="63"/>
        <v>111.16</v>
      </c>
      <c r="S226" s="43">
        <f t="shared" si="69"/>
        <v>105.12</v>
      </c>
      <c r="T226" s="43">
        <f t="shared" si="64"/>
        <v>262.8</v>
      </c>
    </row>
    <row r="227" spans="2:20">
      <c r="B227" s="39" t="s">
        <v>39</v>
      </c>
      <c r="C227" s="39">
        <v>120</v>
      </c>
      <c r="D227" s="40">
        <f t="shared" si="61"/>
        <v>10.954451150103322</v>
      </c>
      <c r="E227" s="26">
        <f t="shared" si="65"/>
        <v>7200</v>
      </c>
      <c r="F227" s="40">
        <f t="shared" si="62"/>
        <v>84.852813742385706</v>
      </c>
      <c r="G227" s="41">
        <v>260.3</v>
      </c>
      <c r="H227" s="41">
        <v>254.5</v>
      </c>
      <c r="I227" s="41">
        <v>279.89999999999998</v>
      </c>
      <c r="J227" s="41">
        <f t="shared" si="66"/>
        <v>260.3</v>
      </c>
      <c r="K227" s="41">
        <f t="shared" si="67"/>
        <v>254.5</v>
      </c>
      <c r="L227" s="41">
        <f t="shared" si="68"/>
        <v>279.89999999999998</v>
      </c>
      <c r="M227" s="40">
        <v>2500</v>
      </c>
      <c r="N227" s="40">
        <v>2500</v>
      </c>
      <c r="O227" s="40">
        <v>2500</v>
      </c>
      <c r="P227" s="42">
        <f t="shared" si="63"/>
        <v>104.12</v>
      </c>
      <c r="Q227" s="42">
        <f t="shared" si="63"/>
        <v>101.8</v>
      </c>
      <c r="R227" s="42">
        <f t="shared" si="63"/>
        <v>111.96</v>
      </c>
      <c r="S227" s="43">
        <f t="shared" si="69"/>
        <v>105.96</v>
      </c>
      <c r="T227" s="43">
        <f t="shared" si="64"/>
        <v>264.89999999999998</v>
      </c>
    </row>
    <row r="228" spans="2:20">
      <c r="B228" s="39" t="s">
        <v>40</v>
      </c>
      <c r="C228" s="39">
        <v>180</v>
      </c>
      <c r="D228" s="40">
        <f t="shared" si="61"/>
        <v>13.416407864998739</v>
      </c>
      <c r="E228" s="26">
        <f t="shared" si="65"/>
        <v>10800</v>
      </c>
      <c r="F228" s="40">
        <f t="shared" si="62"/>
        <v>103.92304845413264</v>
      </c>
      <c r="G228" s="41">
        <v>262.10000000000002</v>
      </c>
      <c r="H228" s="41">
        <v>256</v>
      </c>
      <c r="I228" s="41">
        <v>281.60000000000002</v>
      </c>
      <c r="J228" s="41">
        <f t="shared" si="66"/>
        <v>262.10000000000002</v>
      </c>
      <c r="K228" s="41">
        <f t="shared" si="67"/>
        <v>256</v>
      </c>
      <c r="L228" s="41">
        <f t="shared" si="68"/>
        <v>281.60000000000002</v>
      </c>
      <c r="M228" s="40">
        <v>2500</v>
      </c>
      <c r="N228" s="40">
        <v>2500</v>
      </c>
      <c r="O228" s="40">
        <v>2500</v>
      </c>
      <c r="P228" s="42">
        <f t="shared" si="63"/>
        <v>104.84</v>
      </c>
      <c r="Q228" s="42">
        <f t="shared" si="63"/>
        <v>102.4</v>
      </c>
      <c r="R228" s="42">
        <f t="shared" si="63"/>
        <v>112.64</v>
      </c>
      <c r="S228" s="43">
        <f t="shared" si="69"/>
        <v>106.62666666666667</v>
      </c>
      <c r="T228" s="43">
        <f t="shared" si="64"/>
        <v>266.56666666666666</v>
      </c>
    </row>
    <row r="229" spans="2:20">
      <c r="B229" s="39" t="s">
        <v>41</v>
      </c>
      <c r="C229" s="39">
        <v>240</v>
      </c>
      <c r="D229" s="40">
        <f t="shared" si="61"/>
        <v>15.491933384829668</v>
      </c>
      <c r="E229" s="26">
        <f t="shared" si="65"/>
        <v>14400</v>
      </c>
      <c r="F229" s="40">
        <f t="shared" si="62"/>
        <v>120</v>
      </c>
      <c r="G229" s="43">
        <v>264.5</v>
      </c>
      <c r="H229" s="43">
        <v>258.2</v>
      </c>
      <c r="I229" s="43">
        <v>284.10000000000002</v>
      </c>
      <c r="J229" s="41">
        <f t="shared" si="66"/>
        <v>264.5</v>
      </c>
      <c r="K229" s="41">
        <f t="shared" si="67"/>
        <v>258.2</v>
      </c>
      <c r="L229" s="41">
        <f t="shared" si="68"/>
        <v>284.10000000000002</v>
      </c>
      <c r="M229" s="40">
        <v>2500</v>
      </c>
      <c r="N229" s="40">
        <v>2500</v>
      </c>
      <c r="O229" s="40">
        <v>2500</v>
      </c>
      <c r="P229" s="42">
        <f t="shared" si="63"/>
        <v>105.80000000000001</v>
      </c>
      <c r="Q229" s="42">
        <f t="shared" si="63"/>
        <v>103.28</v>
      </c>
      <c r="R229" s="42">
        <f t="shared" si="63"/>
        <v>113.64</v>
      </c>
      <c r="S229" s="43">
        <f t="shared" si="69"/>
        <v>107.57333333333334</v>
      </c>
      <c r="T229" s="43">
        <f t="shared" si="64"/>
        <v>268.93333333333334</v>
      </c>
    </row>
    <row r="230" spans="2:20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61"/>
      <c r="Q230" s="61"/>
      <c r="R230" s="61"/>
      <c r="S230" s="61"/>
      <c r="T230" s="59"/>
    </row>
    <row r="231" spans="2:20">
      <c r="B231" s="63" t="s">
        <v>78</v>
      </c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61"/>
      <c r="Q231" s="61"/>
      <c r="R231" s="61"/>
      <c r="S231" s="61"/>
      <c r="T231" s="59"/>
    </row>
    <row r="232" spans="2:20">
      <c r="B232" s="69" t="s">
        <v>19</v>
      </c>
      <c r="C232" s="65" t="s">
        <v>20</v>
      </c>
      <c r="D232" s="65" t="s">
        <v>42</v>
      </c>
      <c r="E232" s="65" t="s">
        <v>21</v>
      </c>
      <c r="F232" s="65" t="s">
        <v>43</v>
      </c>
      <c r="G232" s="65" t="s">
        <v>22</v>
      </c>
      <c r="H232" s="65"/>
      <c r="I232" s="65"/>
      <c r="J232" s="66" t="s">
        <v>44</v>
      </c>
      <c r="K232" s="67"/>
      <c r="L232" s="68"/>
      <c r="M232" s="66" t="s">
        <v>45</v>
      </c>
      <c r="N232" s="67"/>
      <c r="O232" s="68"/>
      <c r="P232" s="70" t="s">
        <v>46</v>
      </c>
      <c r="Q232" s="71"/>
      <c r="R232" s="72"/>
      <c r="S232" s="64" t="s">
        <v>46</v>
      </c>
      <c r="T232" s="64" t="s">
        <v>23</v>
      </c>
    </row>
    <row r="233" spans="2:20">
      <c r="B233" s="69"/>
      <c r="C233" s="65"/>
      <c r="D233" s="65"/>
      <c r="E233" s="65"/>
      <c r="F233" s="65"/>
      <c r="G233" s="26" t="s">
        <v>51</v>
      </c>
      <c r="H233" s="26" t="s">
        <v>52</v>
      </c>
      <c r="I233" s="26" t="s">
        <v>53</v>
      </c>
      <c r="J233" s="26" t="s">
        <v>62</v>
      </c>
      <c r="K233" s="26" t="s">
        <v>63</v>
      </c>
      <c r="L233" s="26" t="s">
        <v>64</v>
      </c>
      <c r="M233" s="26" t="s">
        <v>54</v>
      </c>
      <c r="N233" s="26" t="s">
        <v>55</v>
      </c>
      <c r="O233" s="26" t="s">
        <v>56</v>
      </c>
      <c r="P233" s="62" t="s">
        <v>57</v>
      </c>
      <c r="Q233" s="62" t="s">
        <v>58</v>
      </c>
      <c r="R233" s="62" t="s">
        <v>59</v>
      </c>
      <c r="S233" s="64"/>
      <c r="T233" s="64"/>
    </row>
    <row r="234" spans="2:20">
      <c r="B234" s="39">
        <v>0</v>
      </c>
      <c r="C234" s="39">
        <v>0</v>
      </c>
      <c r="D234" s="40">
        <f t="shared" ref="D234:D243" si="70">C234^0.5</f>
        <v>0</v>
      </c>
      <c r="E234" s="26">
        <f t="shared" ref="E234:E243" si="71">C234*60</f>
        <v>0</v>
      </c>
      <c r="F234" s="40">
        <f t="shared" ref="F234:F243" si="72">E234^0.5</f>
        <v>0</v>
      </c>
      <c r="G234" s="41">
        <v>255</v>
      </c>
      <c r="H234" s="41">
        <v>257.89999999999998</v>
      </c>
      <c r="I234" s="41">
        <v>256.10000000000002</v>
      </c>
      <c r="J234" s="41">
        <f>G234-$AA$27</f>
        <v>255</v>
      </c>
      <c r="K234" s="41">
        <f>H234-$AB$27</f>
        <v>257.89999999999998</v>
      </c>
      <c r="L234" s="41">
        <f>I234-$AC$27</f>
        <v>256.10000000000002</v>
      </c>
      <c r="M234" s="40">
        <v>2500</v>
      </c>
      <c r="N234" s="40">
        <v>2500</v>
      </c>
      <c r="O234" s="40">
        <v>2500</v>
      </c>
      <c r="P234" s="42">
        <f t="shared" ref="P234:R243" si="73">(J234/M234)*1000</f>
        <v>102</v>
      </c>
      <c r="Q234" s="42">
        <f t="shared" si="73"/>
        <v>103.15999999999998</v>
      </c>
      <c r="R234" s="42">
        <f t="shared" si="73"/>
        <v>102.44</v>
      </c>
      <c r="S234" s="43">
        <f t="shared" ref="S234:S243" si="74">AVERAGE(P234:R234)</f>
        <v>102.53333333333332</v>
      </c>
      <c r="T234" s="43">
        <f t="shared" ref="T234:T243" si="75">AVERAGE(G234:I234)</f>
        <v>256.33333333333331</v>
      </c>
    </row>
    <row r="235" spans="2:20">
      <c r="B235" s="39" t="s">
        <v>33</v>
      </c>
      <c r="C235" s="39">
        <v>1</v>
      </c>
      <c r="D235" s="40">
        <f t="shared" si="70"/>
        <v>1</v>
      </c>
      <c r="E235" s="26">
        <f t="shared" si="71"/>
        <v>60</v>
      </c>
      <c r="F235" s="40">
        <f t="shared" si="72"/>
        <v>7.745966692414834</v>
      </c>
      <c r="G235" s="41">
        <v>256</v>
      </c>
      <c r="H235" s="41">
        <v>258.8</v>
      </c>
      <c r="I235" s="41">
        <v>256.89999999999998</v>
      </c>
      <c r="J235" s="41">
        <f t="shared" ref="J235:J243" si="76">G235-$AA$27</f>
        <v>256</v>
      </c>
      <c r="K235" s="41">
        <f t="shared" ref="K235:K243" si="77">H235-$AB$27</f>
        <v>258.8</v>
      </c>
      <c r="L235" s="41">
        <f t="shared" ref="L235:L243" si="78">I235-$AC$27</f>
        <v>256.89999999999998</v>
      </c>
      <c r="M235" s="40">
        <v>2500</v>
      </c>
      <c r="N235" s="40">
        <v>2500</v>
      </c>
      <c r="O235" s="40">
        <v>2500</v>
      </c>
      <c r="P235" s="42">
        <f t="shared" si="73"/>
        <v>102.4</v>
      </c>
      <c r="Q235" s="42">
        <f t="shared" si="73"/>
        <v>103.52</v>
      </c>
      <c r="R235" s="42">
        <f t="shared" si="73"/>
        <v>102.75999999999999</v>
      </c>
      <c r="S235" s="43">
        <f t="shared" si="74"/>
        <v>102.89333333333333</v>
      </c>
      <c r="T235" s="43">
        <f t="shared" si="75"/>
        <v>257.23333333333329</v>
      </c>
    </row>
    <row r="236" spans="2:20">
      <c r="B236" s="39" t="s">
        <v>34</v>
      </c>
      <c r="C236" s="39">
        <v>5</v>
      </c>
      <c r="D236" s="40">
        <f t="shared" si="70"/>
        <v>2.2360679774997898</v>
      </c>
      <c r="E236" s="26">
        <f t="shared" si="71"/>
        <v>300</v>
      </c>
      <c r="F236" s="40">
        <f t="shared" si="72"/>
        <v>17.320508075688775</v>
      </c>
      <c r="G236" s="41">
        <v>256.60000000000002</v>
      </c>
      <c r="H236" s="41">
        <v>259.60000000000002</v>
      </c>
      <c r="I236" s="41">
        <v>257.8</v>
      </c>
      <c r="J236" s="41">
        <f t="shared" si="76"/>
        <v>256.60000000000002</v>
      </c>
      <c r="K236" s="41">
        <f t="shared" si="77"/>
        <v>259.60000000000002</v>
      </c>
      <c r="L236" s="41">
        <f t="shared" si="78"/>
        <v>257.8</v>
      </c>
      <c r="M236" s="40">
        <v>2500</v>
      </c>
      <c r="N236" s="40">
        <v>2500</v>
      </c>
      <c r="O236" s="40">
        <v>2500</v>
      </c>
      <c r="P236" s="42">
        <f>(J236/M236)*1000</f>
        <v>102.64000000000001</v>
      </c>
      <c r="Q236" s="42">
        <f t="shared" si="73"/>
        <v>103.84000000000002</v>
      </c>
      <c r="R236" s="42">
        <f t="shared" si="73"/>
        <v>103.12</v>
      </c>
      <c r="S236" s="43">
        <f t="shared" si="74"/>
        <v>103.2</v>
      </c>
      <c r="T236" s="43">
        <f t="shared" si="75"/>
        <v>258</v>
      </c>
    </row>
    <row r="237" spans="2:20">
      <c r="B237" s="39" t="s">
        <v>35</v>
      </c>
      <c r="C237" s="39">
        <v>10</v>
      </c>
      <c r="D237" s="40">
        <f t="shared" si="70"/>
        <v>3.1622776601683795</v>
      </c>
      <c r="E237" s="26">
        <f t="shared" si="71"/>
        <v>600</v>
      </c>
      <c r="F237" s="40">
        <f t="shared" si="72"/>
        <v>24.494897427831781</v>
      </c>
      <c r="G237" s="41">
        <v>257</v>
      </c>
      <c r="H237" s="41">
        <v>260.3</v>
      </c>
      <c r="I237" s="41">
        <v>258.3</v>
      </c>
      <c r="J237" s="41">
        <f t="shared" si="76"/>
        <v>257</v>
      </c>
      <c r="K237" s="41">
        <f t="shared" si="77"/>
        <v>260.3</v>
      </c>
      <c r="L237" s="41">
        <f t="shared" si="78"/>
        <v>258.3</v>
      </c>
      <c r="M237" s="40">
        <v>2500</v>
      </c>
      <c r="N237" s="40">
        <v>2500</v>
      </c>
      <c r="O237" s="40">
        <v>2500</v>
      </c>
      <c r="P237" s="42">
        <f>(J237/M237)*1000</f>
        <v>102.8</v>
      </c>
      <c r="Q237" s="42">
        <f t="shared" si="73"/>
        <v>104.12</v>
      </c>
      <c r="R237" s="42">
        <f t="shared" si="73"/>
        <v>103.32000000000001</v>
      </c>
      <c r="S237" s="43">
        <f t="shared" si="74"/>
        <v>103.41333333333334</v>
      </c>
      <c r="T237" s="43">
        <f t="shared" si="75"/>
        <v>258.5333333333333</v>
      </c>
    </row>
    <row r="238" spans="2:20">
      <c r="B238" s="39" t="s">
        <v>36</v>
      </c>
      <c r="C238" s="39">
        <v>20</v>
      </c>
      <c r="D238" s="40">
        <f t="shared" si="70"/>
        <v>4.4721359549995796</v>
      </c>
      <c r="E238" s="26">
        <f t="shared" si="71"/>
        <v>1200</v>
      </c>
      <c r="F238" s="40">
        <f t="shared" si="72"/>
        <v>34.641016151377549</v>
      </c>
      <c r="G238" s="41">
        <v>257.8</v>
      </c>
      <c r="H238" s="41">
        <v>261.3</v>
      </c>
      <c r="I238" s="41">
        <v>259.10000000000002</v>
      </c>
      <c r="J238" s="41">
        <f t="shared" si="76"/>
        <v>257.8</v>
      </c>
      <c r="K238" s="41">
        <f t="shared" si="77"/>
        <v>261.3</v>
      </c>
      <c r="L238" s="41">
        <f t="shared" si="78"/>
        <v>259.10000000000002</v>
      </c>
      <c r="M238" s="40">
        <v>2500</v>
      </c>
      <c r="N238" s="40">
        <v>2500</v>
      </c>
      <c r="O238" s="40">
        <v>2500</v>
      </c>
      <c r="P238" s="42">
        <f t="shared" ref="P238:P243" si="79">(J238/M238)*1000</f>
        <v>103.12</v>
      </c>
      <c r="Q238" s="42">
        <f t="shared" si="73"/>
        <v>104.52</v>
      </c>
      <c r="R238" s="42">
        <f t="shared" si="73"/>
        <v>103.64000000000001</v>
      </c>
      <c r="S238" s="43">
        <f t="shared" si="74"/>
        <v>103.75999999999999</v>
      </c>
      <c r="T238" s="43">
        <f t="shared" si="75"/>
        <v>259.40000000000003</v>
      </c>
    </row>
    <row r="239" spans="2:20">
      <c r="B239" s="39" t="s">
        <v>37</v>
      </c>
      <c r="C239" s="39">
        <v>30</v>
      </c>
      <c r="D239" s="40">
        <f t="shared" si="70"/>
        <v>5.4772255750516612</v>
      </c>
      <c r="E239" s="26">
        <f t="shared" si="71"/>
        <v>1800</v>
      </c>
      <c r="F239" s="40">
        <f t="shared" si="72"/>
        <v>42.426406871192853</v>
      </c>
      <c r="G239" s="41">
        <v>258.39999999999998</v>
      </c>
      <c r="H239" s="41">
        <v>262.3</v>
      </c>
      <c r="I239" s="41">
        <v>259.8</v>
      </c>
      <c r="J239" s="41">
        <f t="shared" si="76"/>
        <v>258.39999999999998</v>
      </c>
      <c r="K239" s="41">
        <f t="shared" si="77"/>
        <v>262.3</v>
      </c>
      <c r="L239" s="41">
        <f t="shared" si="78"/>
        <v>259.8</v>
      </c>
      <c r="M239" s="40">
        <v>2500</v>
      </c>
      <c r="N239" s="40">
        <v>2500</v>
      </c>
      <c r="O239" s="40">
        <v>2500</v>
      </c>
      <c r="P239" s="42">
        <f t="shared" si="79"/>
        <v>103.36</v>
      </c>
      <c r="Q239" s="42">
        <f t="shared" si="73"/>
        <v>104.92</v>
      </c>
      <c r="R239" s="42">
        <f t="shared" si="73"/>
        <v>103.92</v>
      </c>
      <c r="S239" s="43">
        <f t="shared" si="74"/>
        <v>104.06666666666666</v>
      </c>
      <c r="T239" s="43">
        <f t="shared" si="75"/>
        <v>260.16666666666669</v>
      </c>
    </row>
    <row r="240" spans="2:20">
      <c r="B240" s="39" t="s">
        <v>38</v>
      </c>
      <c r="C240" s="39">
        <v>60</v>
      </c>
      <c r="D240" s="40">
        <f t="shared" si="70"/>
        <v>7.745966692414834</v>
      </c>
      <c r="E240" s="26">
        <f t="shared" si="71"/>
        <v>3600</v>
      </c>
      <c r="F240" s="40">
        <f t="shared" si="72"/>
        <v>60</v>
      </c>
      <c r="G240" s="41">
        <v>259.7</v>
      </c>
      <c r="H240" s="41">
        <v>264.2</v>
      </c>
      <c r="I240" s="41">
        <v>261.5</v>
      </c>
      <c r="J240" s="41">
        <f t="shared" si="76"/>
        <v>259.7</v>
      </c>
      <c r="K240" s="41">
        <f t="shared" si="77"/>
        <v>264.2</v>
      </c>
      <c r="L240" s="41">
        <f t="shared" si="78"/>
        <v>261.5</v>
      </c>
      <c r="M240" s="40">
        <v>2500</v>
      </c>
      <c r="N240" s="40">
        <v>2500</v>
      </c>
      <c r="O240" s="40">
        <v>2500</v>
      </c>
      <c r="P240" s="42">
        <f t="shared" si="79"/>
        <v>103.88</v>
      </c>
      <c r="Q240" s="42">
        <f t="shared" si="73"/>
        <v>105.67999999999999</v>
      </c>
      <c r="R240" s="42">
        <f t="shared" si="73"/>
        <v>104.6</v>
      </c>
      <c r="S240" s="43">
        <f t="shared" si="74"/>
        <v>104.71999999999998</v>
      </c>
      <c r="T240" s="43">
        <f t="shared" si="75"/>
        <v>261.8</v>
      </c>
    </row>
    <row r="241" spans="2:20">
      <c r="B241" s="39" t="s">
        <v>39</v>
      </c>
      <c r="C241" s="39">
        <v>120</v>
      </c>
      <c r="D241" s="40">
        <f t="shared" si="70"/>
        <v>10.954451150103322</v>
      </c>
      <c r="E241" s="26">
        <f t="shared" si="71"/>
        <v>7200</v>
      </c>
      <c r="F241" s="40">
        <f t="shared" si="72"/>
        <v>84.852813742385706</v>
      </c>
      <c r="G241" s="41">
        <v>262.10000000000002</v>
      </c>
      <c r="H241" s="41">
        <v>267.39999999999998</v>
      </c>
      <c r="I241" s="41">
        <v>264.10000000000002</v>
      </c>
      <c r="J241" s="41">
        <f t="shared" si="76"/>
        <v>262.10000000000002</v>
      </c>
      <c r="K241" s="41">
        <f t="shared" si="77"/>
        <v>267.39999999999998</v>
      </c>
      <c r="L241" s="41">
        <f t="shared" si="78"/>
        <v>264.10000000000002</v>
      </c>
      <c r="M241" s="40">
        <v>2500</v>
      </c>
      <c r="N241" s="40">
        <v>2500</v>
      </c>
      <c r="O241" s="40">
        <v>2500</v>
      </c>
      <c r="P241" s="42">
        <f t="shared" si="79"/>
        <v>104.84</v>
      </c>
      <c r="Q241" s="42">
        <f t="shared" si="73"/>
        <v>106.95999999999998</v>
      </c>
      <c r="R241" s="42">
        <f t="shared" si="73"/>
        <v>105.64000000000001</v>
      </c>
      <c r="S241" s="43">
        <f t="shared" si="74"/>
        <v>105.81333333333333</v>
      </c>
      <c r="T241" s="43">
        <f t="shared" si="75"/>
        <v>264.53333333333336</v>
      </c>
    </row>
    <row r="242" spans="2:20">
      <c r="B242" s="39" t="s">
        <v>40</v>
      </c>
      <c r="C242" s="39">
        <v>180</v>
      </c>
      <c r="D242" s="40">
        <f t="shared" si="70"/>
        <v>13.416407864998739</v>
      </c>
      <c r="E242" s="26">
        <f t="shared" si="71"/>
        <v>10800</v>
      </c>
      <c r="F242" s="40">
        <f t="shared" si="72"/>
        <v>103.92304845413264</v>
      </c>
      <c r="G242" s="41">
        <v>263.8</v>
      </c>
      <c r="H242" s="41">
        <v>269.5</v>
      </c>
      <c r="I242" s="41">
        <v>266</v>
      </c>
      <c r="J242" s="41">
        <f t="shared" si="76"/>
        <v>263.8</v>
      </c>
      <c r="K242" s="41">
        <f t="shared" si="77"/>
        <v>269.5</v>
      </c>
      <c r="L242" s="41">
        <f t="shared" si="78"/>
        <v>266</v>
      </c>
      <c r="M242" s="40">
        <v>2500</v>
      </c>
      <c r="N242" s="40">
        <v>2500</v>
      </c>
      <c r="O242" s="40">
        <v>2500</v>
      </c>
      <c r="P242" s="42">
        <f t="shared" si="79"/>
        <v>105.52</v>
      </c>
      <c r="Q242" s="42">
        <f t="shared" si="73"/>
        <v>107.80000000000001</v>
      </c>
      <c r="R242" s="42">
        <f t="shared" si="73"/>
        <v>106.39999999999999</v>
      </c>
      <c r="S242" s="43">
        <f t="shared" si="74"/>
        <v>106.57333333333332</v>
      </c>
      <c r="T242" s="43">
        <f>AVERAGE(G242:I242)</f>
        <v>266.43333333333334</v>
      </c>
    </row>
    <row r="243" spans="2:20">
      <c r="B243" s="39" t="s">
        <v>41</v>
      </c>
      <c r="C243" s="39">
        <v>240</v>
      </c>
      <c r="D243" s="40">
        <f t="shared" si="70"/>
        <v>15.491933384829668</v>
      </c>
      <c r="E243" s="26">
        <f t="shared" si="71"/>
        <v>14400</v>
      </c>
      <c r="F243" s="40">
        <f t="shared" si="72"/>
        <v>120</v>
      </c>
      <c r="G243" s="43">
        <v>265.2</v>
      </c>
      <c r="H243" s="43">
        <v>271.3</v>
      </c>
      <c r="I243" s="43">
        <v>267.7</v>
      </c>
      <c r="J243" s="41">
        <f t="shared" si="76"/>
        <v>265.2</v>
      </c>
      <c r="K243" s="41">
        <f t="shared" si="77"/>
        <v>271.3</v>
      </c>
      <c r="L243" s="41">
        <f t="shared" si="78"/>
        <v>267.7</v>
      </c>
      <c r="M243" s="40">
        <v>2500</v>
      </c>
      <c r="N243" s="40">
        <v>2500</v>
      </c>
      <c r="O243" s="40">
        <v>2500</v>
      </c>
      <c r="P243" s="42">
        <f t="shared" si="79"/>
        <v>106.08</v>
      </c>
      <c r="Q243" s="42">
        <f t="shared" si="73"/>
        <v>108.52000000000001</v>
      </c>
      <c r="R243" s="42">
        <f t="shared" si="73"/>
        <v>107.08</v>
      </c>
      <c r="S243" s="43">
        <f t="shared" si="74"/>
        <v>107.22666666666667</v>
      </c>
      <c r="T243" s="43">
        <f t="shared" si="75"/>
        <v>268.06666666666666</v>
      </c>
    </row>
    <row r="244" spans="2:20"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</row>
    <row r="245" spans="2:20">
      <c r="B245" s="63" t="s">
        <v>79</v>
      </c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</row>
    <row r="246" spans="2:20">
      <c r="B246" s="69" t="s">
        <v>19</v>
      </c>
      <c r="C246" s="65" t="s">
        <v>20</v>
      </c>
      <c r="D246" s="65" t="s">
        <v>42</v>
      </c>
      <c r="E246" s="65" t="s">
        <v>21</v>
      </c>
      <c r="F246" s="65" t="s">
        <v>43</v>
      </c>
      <c r="G246" s="65" t="s">
        <v>22</v>
      </c>
      <c r="H246" s="65"/>
      <c r="I246" s="65"/>
      <c r="J246" s="66" t="s">
        <v>44</v>
      </c>
      <c r="K246" s="67"/>
      <c r="L246" s="68"/>
      <c r="M246" s="66" t="s">
        <v>45</v>
      </c>
      <c r="N246" s="67"/>
      <c r="O246" s="68"/>
      <c r="P246" s="66" t="s">
        <v>46</v>
      </c>
      <c r="Q246" s="67"/>
      <c r="R246" s="68"/>
      <c r="S246" s="64" t="s">
        <v>46</v>
      </c>
      <c r="T246" s="64" t="s">
        <v>23</v>
      </c>
    </row>
    <row r="247" spans="2:20">
      <c r="B247" s="69"/>
      <c r="C247" s="65"/>
      <c r="D247" s="65"/>
      <c r="E247" s="65"/>
      <c r="F247" s="65"/>
      <c r="G247" s="26" t="s">
        <v>51</v>
      </c>
      <c r="H247" s="26" t="s">
        <v>52</v>
      </c>
      <c r="I247" s="26" t="s">
        <v>53</v>
      </c>
      <c r="J247" s="26" t="s">
        <v>62</v>
      </c>
      <c r="K247" s="26" t="s">
        <v>63</v>
      </c>
      <c r="L247" s="26" t="s">
        <v>64</v>
      </c>
      <c r="M247" s="26" t="s">
        <v>54</v>
      </c>
      <c r="N247" s="26" t="s">
        <v>55</v>
      </c>
      <c r="O247" s="26" t="s">
        <v>56</v>
      </c>
      <c r="P247" s="26" t="s">
        <v>57</v>
      </c>
      <c r="Q247" s="26" t="s">
        <v>58</v>
      </c>
      <c r="R247" s="26" t="s">
        <v>59</v>
      </c>
      <c r="S247" s="64"/>
      <c r="T247" s="64"/>
    </row>
    <row r="248" spans="2:20">
      <c r="B248" s="39">
        <v>0</v>
      </c>
      <c r="C248" s="39">
        <v>0</v>
      </c>
      <c r="D248" s="40">
        <f t="shared" ref="D248:D257" si="80">C248^0.5</f>
        <v>0</v>
      </c>
      <c r="E248" s="26">
        <f t="shared" ref="E248:E257" si="81">C248*60</f>
        <v>0</v>
      </c>
      <c r="F248" s="40">
        <f t="shared" ref="F248:F257" si="82">E248^0.5</f>
        <v>0</v>
      </c>
      <c r="G248" s="41">
        <v>258.39999999999998</v>
      </c>
      <c r="H248" s="41">
        <v>251.6</v>
      </c>
      <c r="I248" s="41">
        <v>269.7</v>
      </c>
      <c r="J248" s="41">
        <f>G248-$AA$45</f>
        <v>258.39999999999998</v>
      </c>
      <c r="K248" s="41">
        <f>H248-$AB$45</f>
        <v>251.6</v>
      </c>
      <c r="L248" s="41">
        <f>I248-$AC$45</f>
        <v>269.7</v>
      </c>
      <c r="M248" s="40">
        <v>2500</v>
      </c>
      <c r="N248" s="40">
        <v>2500</v>
      </c>
      <c r="O248" s="40">
        <v>2500</v>
      </c>
      <c r="P248" s="42">
        <f t="shared" ref="P248:R257" si="83">(J248/M248)*1000</f>
        <v>103.36</v>
      </c>
      <c r="Q248" s="42">
        <f t="shared" si="83"/>
        <v>100.63999999999999</v>
      </c>
      <c r="R248" s="42">
        <f t="shared" si="83"/>
        <v>107.88</v>
      </c>
      <c r="S248" s="43">
        <f t="shared" ref="S248:S257" si="84">AVERAGE(P248:R248)</f>
        <v>103.96</v>
      </c>
      <c r="T248" s="43">
        <f t="shared" ref="T248:T257" si="85">AVERAGE(G248:I248)</f>
        <v>259.90000000000003</v>
      </c>
    </row>
    <row r="249" spans="2:20">
      <c r="B249" s="39" t="s">
        <v>33</v>
      </c>
      <c r="C249" s="39">
        <v>1</v>
      </c>
      <c r="D249" s="40">
        <f t="shared" si="80"/>
        <v>1</v>
      </c>
      <c r="E249" s="26">
        <f t="shared" si="81"/>
        <v>60</v>
      </c>
      <c r="F249" s="40">
        <f t="shared" si="82"/>
        <v>7.745966692414834</v>
      </c>
      <c r="G249" s="41">
        <v>259.60000000000002</v>
      </c>
      <c r="H249" s="41">
        <v>252.2</v>
      </c>
      <c r="I249" s="41">
        <v>270.39999999999998</v>
      </c>
      <c r="J249" s="41">
        <f t="shared" ref="J249:J257" si="86">G249-$AA$45</f>
        <v>259.60000000000002</v>
      </c>
      <c r="K249" s="41">
        <f t="shared" ref="K249:K257" si="87">H249-$AB$45</f>
        <v>252.2</v>
      </c>
      <c r="L249" s="41">
        <f t="shared" ref="L249:L257" si="88">I249-$AC$45</f>
        <v>270.39999999999998</v>
      </c>
      <c r="M249" s="40">
        <v>2500</v>
      </c>
      <c r="N249" s="40">
        <v>2500</v>
      </c>
      <c r="O249" s="40">
        <v>2500</v>
      </c>
      <c r="P249" s="42">
        <f t="shared" si="83"/>
        <v>103.84000000000002</v>
      </c>
      <c r="Q249" s="42">
        <f t="shared" si="83"/>
        <v>100.88</v>
      </c>
      <c r="R249" s="42">
        <f t="shared" si="83"/>
        <v>108.16</v>
      </c>
      <c r="S249" s="43">
        <f t="shared" si="84"/>
        <v>104.29333333333334</v>
      </c>
      <c r="T249" s="43">
        <f t="shared" si="85"/>
        <v>260.73333333333335</v>
      </c>
    </row>
    <row r="250" spans="2:20">
      <c r="B250" s="39" t="s">
        <v>34</v>
      </c>
      <c r="C250" s="39">
        <v>5</v>
      </c>
      <c r="D250" s="40">
        <f t="shared" si="80"/>
        <v>2.2360679774997898</v>
      </c>
      <c r="E250" s="26">
        <f t="shared" si="81"/>
        <v>300</v>
      </c>
      <c r="F250" s="40">
        <f t="shared" si="82"/>
        <v>17.320508075688775</v>
      </c>
      <c r="G250" s="41">
        <v>260.8</v>
      </c>
      <c r="H250" s="41">
        <v>252.9</v>
      </c>
      <c r="I250" s="41">
        <v>271.10000000000002</v>
      </c>
      <c r="J250" s="41">
        <f t="shared" si="86"/>
        <v>260.8</v>
      </c>
      <c r="K250" s="41">
        <f t="shared" si="87"/>
        <v>252.9</v>
      </c>
      <c r="L250" s="41">
        <f t="shared" si="88"/>
        <v>271.10000000000002</v>
      </c>
      <c r="M250" s="40">
        <v>2500</v>
      </c>
      <c r="N250" s="40">
        <v>2500</v>
      </c>
      <c r="O250" s="40">
        <v>2500</v>
      </c>
      <c r="P250" s="42">
        <f>(J250/M250)*1000</f>
        <v>104.32000000000001</v>
      </c>
      <c r="Q250" s="42">
        <f t="shared" si="83"/>
        <v>101.16</v>
      </c>
      <c r="R250" s="42">
        <f t="shared" si="83"/>
        <v>108.44000000000001</v>
      </c>
      <c r="S250" s="43">
        <f t="shared" si="84"/>
        <v>104.64</v>
      </c>
      <c r="T250" s="43">
        <f t="shared" si="85"/>
        <v>261.60000000000002</v>
      </c>
    </row>
    <row r="251" spans="2:20">
      <c r="B251" s="39" t="s">
        <v>35</v>
      </c>
      <c r="C251" s="39">
        <v>10</v>
      </c>
      <c r="D251" s="40">
        <f t="shared" si="80"/>
        <v>3.1622776601683795</v>
      </c>
      <c r="E251" s="26">
        <f t="shared" si="81"/>
        <v>600</v>
      </c>
      <c r="F251" s="40">
        <f t="shared" si="82"/>
        <v>24.494897427831781</v>
      </c>
      <c r="G251" s="41">
        <v>261.60000000000002</v>
      </c>
      <c r="H251" s="41">
        <v>253.7</v>
      </c>
      <c r="I251" s="41">
        <v>271.5</v>
      </c>
      <c r="J251" s="41">
        <f t="shared" si="86"/>
        <v>261.60000000000002</v>
      </c>
      <c r="K251" s="41">
        <f t="shared" si="87"/>
        <v>253.7</v>
      </c>
      <c r="L251" s="41">
        <f t="shared" si="88"/>
        <v>271.5</v>
      </c>
      <c r="M251" s="40">
        <v>2500</v>
      </c>
      <c r="N251" s="40">
        <v>2500</v>
      </c>
      <c r="O251" s="40">
        <v>2500</v>
      </c>
      <c r="P251" s="42">
        <f>(J251/M251)*1000</f>
        <v>104.64000000000001</v>
      </c>
      <c r="Q251" s="42">
        <f t="shared" si="83"/>
        <v>101.48</v>
      </c>
      <c r="R251" s="42">
        <f t="shared" si="83"/>
        <v>108.60000000000001</v>
      </c>
      <c r="S251" s="43">
        <f t="shared" si="84"/>
        <v>104.90666666666668</v>
      </c>
      <c r="T251" s="43">
        <f t="shared" si="85"/>
        <v>262.26666666666665</v>
      </c>
    </row>
    <row r="252" spans="2:20">
      <c r="B252" s="39" t="s">
        <v>36</v>
      </c>
      <c r="C252" s="39">
        <v>20</v>
      </c>
      <c r="D252" s="40">
        <f t="shared" si="80"/>
        <v>4.4721359549995796</v>
      </c>
      <c r="E252" s="26">
        <f t="shared" si="81"/>
        <v>1200</v>
      </c>
      <c r="F252" s="40">
        <f t="shared" si="82"/>
        <v>34.641016151377549</v>
      </c>
      <c r="G252" s="41">
        <v>263.2</v>
      </c>
      <c r="H252" s="41">
        <v>254.7</v>
      </c>
      <c r="I252" s="41">
        <v>272.39999999999998</v>
      </c>
      <c r="J252" s="41">
        <f t="shared" si="86"/>
        <v>263.2</v>
      </c>
      <c r="K252" s="41">
        <f t="shared" si="87"/>
        <v>254.7</v>
      </c>
      <c r="L252" s="41">
        <f t="shared" si="88"/>
        <v>272.39999999999998</v>
      </c>
      <c r="M252" s="40">
        <v>2500</v>
      </c>
      <c r="N252" s="40">
        <v>2500</v>
      </c>
      <c r="O252" s="40">
        <v>2500</v>
      </c>
      <c r="P252" s="42">
        <f t="shared" ref="P252:P257" si="89">(J252/M252)*1000</f>
        <v>105.28</v>
      </c>
      <c r="Q252" s="42">
        <f t="shared" si="83"/>
        <v>101.88</v>
      </c>
      <c r="R252" s="42">
        <f t="shared" si="83"/>
        <v>108.96</v>
      </c>
      <c r="S252" s="43">
        <f t="shared" si="84"/>
        <v>105.37333333333333</v>
      </c>
      <c r="T252" s="43">
        <f t="shared" si="85"/>
        <v>263.43333333333334</v>
      </c>
    </row>
    <row r="253" spans="2:20">
      <c r="B253" s="39" t="s">
        <v>37</v>
      </c>
      <c r="C253" s="39">
        <v>30</v>
      </c>
      <c r="D253" s="40">
        <f t="shared" si="80"/>
        <v>5.4772255750516612</v>
      </c>
      <c r="E253" s="26">
        <f t="shared" si="81"/>
        <v>1800</v>
      </c>
      <c r="F253" s="40">
        <f t="shared" si="82"/>
        <v>42.426406871192853</v>
      </c>
      <c r="G253" s="41">
        <v>264.39999999999998</v>
      </c>
      <c r="H253" s="41">
        <v>255.8</v>
      </c>
      <c r="I253" s="41">
        <v>273.10000000000002</v>
      </c>
      <c r="J253" s="41">
        <f t="shared" si="86"/>
        <v>264.39999999999998</v>
      </c>
      <c r="K253" s="41">
        <f t="shared" si="87"/>
        <v>255.8</v>
      </c>
      <c r="L253" s="41">
        <f t="shared" si="88"/>
        <v>273.10000000000002</v>
      </c>
      <c r="M253" s="40">
        <v>2500</v>
      </c>
      <c r="N253" s="40">
        <v>2500</v>
      </c>
      <c r="O253" s="40">
        <v>2500</v>
      </c>
      <c r="P253" s="42">
        <f t="shared" si="89"/>
        <v>105.75999999999999</v>
      </c>
      <c r="Q253" s="42">
        <f t="shared" si="83"/>
        <v>102.32000000000001</v>
      </c>
      <c r="R253" s="42">
        <f t="shared" si="83"/>
        <v>109.24000000000001</v>
      </c>
      <c r="S253" s="43">
        <f t="shared" si="84"/>
        <v>105.77333333333333</v>
      </c>
      <c r="T253" s="43">
        <f t="shared" si="85"/>
        <v>264.43333333333334</v>
      </c>
    </row>
    <row r="254" spans="2:20">
      <c r="B254" s="39" t="s">
        <v>38</v>
      </c>
      <c r="C254" s="39">
        <v>60</v>
      </c>
      <c r="D254" s="40">
        <f t="shared" si="80"/>
        <v>7.745966692414834</v>
      </c>
      <c r="E254" s="26">
        <f t="shared" si="81"/>
        <v>3600</v>
      </c>
      <c r="F254" s="40">
        <f t="shared" si="82"/>
        <v>60</v>
      </c>
      <c r="G254" s="41">
        <v>266.8</v>
      </c>
      <c r="H254" s="41">
        <v>257.7</v>
      </c>
      <c r="I254" s="41">
        <v>274.7</v>
      </c>
      <c r="J254" s="41">
        <f t="shared" si="86"/>
        <v>266.8</v>
      </c>
      <c r="K254" s="41">
        <f t="shared" si="87"/>
        <v>257.7</v>
      </c>
      <c r="L254" s="41">
        <f t="shared" si="88"/>
        <v>274.7</v>
      </c>
      <c r="M254" s="40">
        <v>2500</v>
      </c>
      <c r="N254" s="40">
        <v>2500</v>
      </c>
      <c r="O254" s="40">
        <v>2500</v>
      </c>
      <c r="P254" s="42">
        <f t="shared" si="89"/>
        <v>106.72000000000001</v>
      </c>
      <c r="Q254" s="42">
        <f t="shared" si="83"/>
        <v>103.07999999999998</v>
      </c>
      <c r="R254" s="42">
        <f t="shared" si="83"/>
        <v>109.88</v>
      </c>
      <c r="S254" s="43">
        <f t="shared" si="84"/>
        <v>106.56</v>
      </c>
      <c r="T254" s="43">
        <f t="shared" si="85"/>
        <v>266.40000000000003</v>
      </c>
    </row>
    <row r="255" spans="2:20">
      <c r="B255" s="39" t="s">
        <v>39</v>
      </c>
      <c r="C255" s="39">
        <v>120</v>
      </c>
      <c r="D255" s="40">
        <f t="shared" si="80"/>
        <v>10.954451150103322</v>
      </c>
      <c r="E255" s="26">
        <f t="shared" si="81"/>
        <v>7200</v>
      </c>
      <c r="F255" s="40">
        <f t="shared" si="82"/>
        <v>84.852813742385706</v>
      </c>
      <c r="G255" s="41">
        <v>270.2</v>
      </c>
      <c r="H255" s="41">
        <v>260.7</v>
      </c>
      <c r="I255" s="41">
        <v>277.10000000000002</v>
      </c>
      <c r="J255" s="41">
        <f t="shared" si="86"/>
        <v>270.2</v>
      </c>
      <c r="K255" s="41">
        <f t="shared" si="87"/>
        <v>260.7</v>
      </c>
      <c r="L255" s="41">
        <f t="shared" si="88"/>
        <v>277.10000000000002</v>
      </c>
      <c r="M255" s="40">
        <v>2500</v>
      </c>
      <c r="N255" s="40">
        <v>2500</v>
      </c>
      <c r="O255" s="40">
        <v>2500</v>
      </c>
      <c r="P255" s="42">
        <f t="shared" si="89"/>
        <v>108.08</v>
      </c>
      <c r="Q255" s="42">
        <f t="shared" si="83"/>
        <v>104.28</v>
      </c>
      <c r="R255" s="42">
        <f t="shared" si="83"/>
        <v>110.84</v>
      </c>
      <c r="S255" s="43">
        <f t="shared" si="84"/>
        <v>107.73333333333335</v>
      </c>
      <c r="T255" s="43">
        <f t="shared" si="85"/>
        <v>269.33333333333331</v>
      </c>
    </row>
    <row r="256" spans="2:20">
      <c r="B256" s="39" t="s">
        <v>40</v>
      </c>
      <c r="C256" s="39">
        <v>180</v>
      </c>
      <c r="D256" s="40">
        <f t="shared" si="80"/>
        <v>13.416407864998739</v>
      </c>
      <c r="E256" s="26">
        <f t="shared" si="81"/>
        <v>10800</v>
      </c>
      <c r="F256" s="40">
        <f t="shared" si="82"/>
        <v>103.92304845413264</v>
      </c>
      <c r="G256" s="41">
        <v>272.7</v>
      </c>
      <c r="H256" s="41">
        <v>263</v>
      </c>
      <c r="I256" s="41">
        <v>279.2</v>
      </c>
      <c r="J256" s="41">
        <f t="shared" si="86"/>
        <v>272.7</v>
      </c>
      <c r="K256" s="41">
        <f t="shared" si="87"/>
        <v>263</v>
      </c>
      <c r="L256" s="41">
        <f t="shared" si="88"/>
        <v>279.2</v>
      </c>
      <c r="M256" s="40">
        <v>2500</v>
      </c>
      <c r="N256" s="40">
        <v>2500</v>
      </c>
      <c r="O256" s="40">
        <v>2500</v>
      </c>
      <c r="P256" s="42">
        <f t="shared" si="89"/>
        <v>109.08</v>
      </c>
      <c r="Q256" s="42">
        <f t="shared" si="83"/>
        <v>105.2</v>
      </c>
      <c r="R256" s="42">
        <f t="shared" si="83"/>
        <v>111.68</v>
      </c>
      <c r="S256" s="43">
        <f t="shared" si="84"/>
        <v>108.65333333333335</v>
      </c>
      <c r="T256" s="43">
        <f t="shared" si="85"/>
        <v>271.63333333333338</v>
      </c>
    </row>
    <row r="257" spans="2:20">
      <c r="B257" s="39" t="s">
        <v>41</v>
      </c>
      <c r="C257" s="39">
        <v>240</v>
      </c>
      <c r="D257" s="40">
        <f t="shared" si="80"/>
        <v>15.491933384829668</v>
      </c>
      <c r="E257" s="26">
        <f t="shared" si="81"/>
        <v>14400</v>
      </c>
      <c r="F257" s="40">
        <f t="shared" si="82"/>
        <v>120</v>
      </c>
      <c r="G257" s="41">
        <v>274.89999999999998</v>
      </c>
      <c r="H257" s="43">
        <v>265.10000000000002</v>
      </c>
      <c r="I257" s="43">
        <v>280.7</v>
      </c>
      <c r="J257" s="41">
        <f t="shared" si="86"/>
        <v>274.89999999999998</v>
      </c>
      <c r="K257" s="41">
        <f t="shared" si="87"/>
        <v>265.10000000000002</v>
      </c>
      <c r="L257" s="41">
        <f t="shared" si="88"/>
        <v>280.7</v>
      </c>
      <c r="M257" s="40">
        <v>2500</v>
      </c>
      <c r="N257" s="40">
        <v>2500</v>
      </c>
      <c r="O257" s="40">
        <v>2500</v>
      </c>
      <c r="P257" s="42">
        <f t="shared" si="89"/>
        <v>109.96</v>
      </c>
      <c r="Q257" s="42">
        <f t="shared" si="83"/>
        <v>106.04</v>
      </c>
      <c r="R257" s="42">
        <f t="shared" si="83"/>
        <v>112.27999999999999</v>
      </c>
      <c r="S257" s="43">
        <f t="shared" si="84"/>
        <v>109.42666666666666</v>
      </c>
      <c r="T257" s="43">
        <f t="shared" si="85"/>
        <v>273.56666666666666</v>
      </c>
    </row>
    <row r="258" spans="2:20"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</row>
    <row r="259" spans="2:20">
      <c r="B259" s="63" t="s">
        <v>80</v>
      </c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</row>
    <row r="260" spans="2:20">
      <c r="B260" s="69" t="s">
        <v>19</v>
      </c>
      <c r="C260" s="65" t="s">
        <v>20</v>
      </c>
      <c r="D260" s="65" t="s">
        <v>42</v>
      </c>
      <c r="E260" s="65" t="s">
        <v>21</v>
      </c>
      <c r="F260" s="65" t="s">
        <v>43</v>
      </c>
      <c r="G260" s="64" t="s">
        <v>22</v>
      </c>
      <c r="H260" s="64"/>
      <c r="I260" s="64"/>
      <c r="J260" s="70" t="s">
        <v>44</v>
      </c>
      <c r="K260" s="71"/>
      <c r="L260" s="72"/>
      <c r="M260" s="70" t="s">
        <v>45</v>
      </c>
      <c r="N260" s="71"/>
      <c r="O260" s="72"/>
      <c r="P260" s="70" t="s">
        <v>46</v>
      </c>
      <c r="Q260" s="71"/>
      <c r="R260" s="72"/>
      <c r="S260" s="64" t="s">
        <v>46</v>
      </c>
      <c r="T260" s="64" t="s">
        <v>23</v>
      </c>
    </row>
    <row r="261" spans="2:20">
      <c r="B261" s="69"/>
      <c r="C261" s="65"/>
      <c r="D261" s="65"/>
      <c r="E261" s="65"/>
      <c r="F261" s="65"/>
      <c r="G261" s="62" t="s">
        <v>69</v>
      </c>
      <c r="H261" s="62" t="s">
        <v>70</v>
      </c>
      <c r="I261" s="62" t="s">
        <v>71</v>
      </c>
      <c r="J261" s="62" t="s">
        <v>83</v>
      </c>
      <c r="K261" s="62" t="s">
        <v>84</v>
      </c>
      <c r="L261" s="62" t="s">
        <v>85</v>
      </c>
      <c r="M261" s="62" t="s">
        <v>72</v>
      </c>
      <c r="N261" s="62" t="s">
        <v>73</v>
      </c>
      <c r="O261" s="62" t="s">
        <v>74</v>
      </c>
      <c r="P261" s="62" t="s">
        <v>75</v>
      </c>
      <c r="Q261" s="62" t="s">
        <v>76</v>
      </c>
      <c r="R261" s="62" t="s">
        <v>77</v>
      </c>
      <c r="S261" s="64"/>
      <c r="T261" s="64"/>
    </row>
    <row r="262" spans="2:20">
      <c r="B262" s="39">
        <v>0</v>
      </c>
      <c r="C262" s="39">
        <v>0</v>
      </c>
      <c r="D262" s="40">
        <f t="shared" ref="D262:D271" si="90">C262^0.5</f>
        <v>0</v>
      </c>
      <c r="E262" s="26">
        <f>C262*60</f>
        <v>0</v>
      </c>
      <c r="F262" s="40">
        <f t="shared" ref="F262:F271" si="91">E262^0.5</f>
        <v>0</v>
      </c>
      <c r="G262" s="41">
        <v>255.4</v>
      </c>
      <c r="H262" s="41">
        <v>252.7</v>
      </c>
      <c r="I262" s="41">
        <v>261</v>
      </c>
      <c r="J262" s="41">
        <f>G262-$AA$64</f>
        <v>255.4</v>
      </c>
      <c r="K262" s="41">
        <f>H262-$AB$64</f>
        <v>252.7</v>
      </c>
      <c r="L262" s="41">
        <f>I262-$AC$64</f>
        <v>261</v>
      </c>
      <c r="M262" s="41">
        <v>2500</v>
      </c>
      <c r="N262" s="41">
        <v>2500</v>
      </c>
      <c r="O262" s="41">
        <v>2500</v>
      </c>
      <c r="P262" s="42">
        <f t="shared" ref="P262:R271" si="92">(J262/M262)*1000</f>
        <v>102.16</v>
      </c>
      <c r="Q262" s="42">
        <f t="shared" si="92"/>
        <v>101.07999999999998</v>
      </c>
      <c r="R262" s="42">
        <f t="shared" si="92"/>
        <v>104.4</v>
      </c>
      <c r="S262" s="43">
        <f>AVERAGE(P262:R262)</f>
        <v>102.54666666666667</v>
      </c>
      <c r="T262" s="43">
        <f t="shared" ref="T262:T271" si="93">AVERAGE(G262:I262)</f>
        <v>256.36666666666667</v>
      </c>
    </row>
    <row r="263" spans="2:20">
      <c r="B263" s="39" t="s">
        <v>33</v>
      </c>
      <c r="C263" s="39">
        <v>1</v>
      </c>
      <c r="D263" s="40">
        <f t="shared" si="90"/>
        <v>1</v>
      </c>
      <c r="E263" s="26">
        <f t="shared" ref="E263:E271" si="94">C263*60</f>
        <v>60</v>
      </c>
      <c r="F263" s="40">
        <f t="shared" si="91"/>
        <v>7.745966692414834</v>
      </c>
      <c r="G263" s="41">
        <v>256.2</v>
      </c>
      <c r="H263" s="41">
        <v>253.7</v>
      </c>
      <c r="I263" s="41">
        <v>262.3</v>
      </c>
      <c r="J263" s="41">
        <f t="shared" ref="J263:J271" si="95">G263-$AA$64</f>
        <v>256.2</v>
      </c>
      <c r="K263" s="41">
        <f t="shared" ref="K263:K271" si="96">H263-$AB$64</f>
        <v>253.7</v>
      </c>
      <c r="L263" s="41">
        <f t="shared" ref="L263:L271" si="97">I263-$AC$64</f>
        <v>262.3</v>
      </c>
      <c r="M263" s="41">
        <v>2500</v>
      </c>
      <c r="N263" s="41">
        <v>2500</v>
      </c>
      <c r="O263" s="41">
        <v>2500</v>
      </c>
      <c r="P263" s="42">
        <f t="shared" si="92"/>
        <v>102.48</v>
      </c>
      <c r="Q263" s="42">
        <f t="shared" si="92"/>
        <v>101.48</v>
      </c>
      <c r="R263" s="42">
        <f t="shared" si="92"/>
        <v>104.92</v>
      </c>
      <c r="S263" s="43">
        <f>AVERAGE(P263:R263)</f>
        <v>102.96</v>
      </c>
      <c r="T263" s="43">
        <f t="shared" si="93"/>
        <v>257.40000000000003</v>
      </c>
    </row>
    <row r="264" spans="2:20">
      <c r="B264" s="39" t="s">
        <v>34</v>
      </c>
      <c r="C264" s="39">
        <v>5</v>
      </c>
      <c r="D264" s="40">
        <f t="shared" si="90"/>
        <v>2.2360679774997898</v>
      </c>
      <c r="E264" s="26">
        <f t="shared" si="94"/>
        <v>300</v>
      </c>
      <c r="F264" s="40">
        <f t="shared" si="91"/>
        <v>17.320508075688775</v>
      </c>
      <c r="G264" s="41">
        <v>257</v>
      </c>
      <c r="H264" s="41">
        <v>254.5</v>
      </c>
      <c r="I264" s="41">
        <v>263</v>
      </c>
      <c r="J264" s="41">
        <f t="shared" si="95"/>
        <v>257</v>
      </c>
      <c r="K264" s="41">
        <f t="shared" si="96"/>
        <v>254.5</v>
      </c>
      <c r="L264" s="41">
        <f t="shared" si="97"/>
        <v>263</v>
      </c>
      <c r="M264" s="41">
        <v>2500</v>
      </c>
      <c r="N264" s="41">
        <v>2500</v>
      </c>
      <c r="O264" s="41">
        <v>2500</v>
      </c>
      <c r="P264" s="42">
        <f t="shared" si="92"/>
        <v>102.8</v>
      </c>
      <c r="Q264" s="42">
        <f t="shared" si="92"/>
        <v>101.8</v>
      </c>
      <c r="R264" s="42">
        <f t="shared" si="92"/>
        <v>105.2</v>
      </c>
      <c r="S264" s="43">
        <f t="shared" ref="S264" si="98">AVERAGE(P264:R264)</f>
        <v>103.26666666666667</v>
      </c>
      <c r="T264" s="43">
        <f t="shared" si="93"/>
        <v>258.16666666666669</v>
      </c>
    </row>
    <row r="265" spans="2:20">
      <c r="B265" s="39" t="s">
        <v>35</v>
      </c>
      <c r="C265" s="39">
        <v>10</v>
      </c>
      <c r="D265" s="40">
        <f t="shared" si="90"/>
        <v>3.1622776601683795</v>
      </c>
      <c r="E265" s="26">
        <f t="shared" si="94"/>
        <v>600</v>
      </c>
      <c r="F265" s="40">
        <f t="shared" si="91"/>
        <v>24.494897427831781</v>
      </c>
      <c r="G265" s="41">
        <v>257.3</v>
      </c>
      <c r="H265" s="41">
        <v>255</v>
      </c>
      <c r="I265" s="41">
        <v>263.7</v>
      </c>
      <c r="J265" s="41">
        <f t="shared" si="95"/>
        <v>257.3</v>
      </c>
      <c r="K265" s="41">
        <f t="shared" si="96"/>
        <v>255</v>
      </c>
      <c r="L265" s="41">
        <f t="shared" si="97"/>
        <v>263.7</v>
      </c>
      <c r="M265" s="41">
        <v>2500</v>
      </c>
      <c r="N265" s="41">
        <v>2500</v>
      </c>
      <c r="O265" s="41">
        <v>2500</v>
      </c>
      <c r="P265" s="42">
        <f>(J265/M265)*1000</f>
        <v>102.92000000000002</v>
      </c>
      <c r="Q265" s="42">
        <f t="shared" si="92"/>
        <v>102</v>
      </c>
      <c r="R265" s="42">
        <f t="shared" si="92"/>
        <v>105.47999999999999</v>
      </c>
      <c r="S265" s="43">
        <f>AVERAGE(P265:R265)</f>
        <v>103.46666666666665</v>
      </c>
      <c r="T265" s="43">
        <f t="shared" si="93"/>
        <v>258.66666666666669</v>
      </c>
    </row>
    <row r="266" spans="2:20">
      <c r="B266" s="39" t="s">
        <v>36</v>
      </c>
      <c r="C266" s="39">
        <v>20</v>
      </c>
      <c r="D266" s="40">
        <f t="shared" si="90"/>
        <v>4.4721359549995796</v>
      </c>
      <c r="E266" s="26">
        <f t="shared" si="94"/>
        <v>1200</v>
      </c>
      <c r="F266" s="40">
        <f t="shared" si="91"/>
        <v>34.641016151377549</v>
      </c>
      <c r="G266" s="41">
        <v>258.2</v>
      </c>
      <c r="H266" s="41">
        <v>255.9</v>
      </c>
      <c r="I266" s="41">
        <v>264.60000000000002</v>
      </c>
      <c r="J266" s="41">
        <f t="shared" si="95"/>
        <v>258.2</v>
      </c>
      <c r="K266" s="41">
        <f t="shared" si="96"/>
        <v>255.9</v>
      </c>
      <c r="L266" s="41">
        <f t="shared" si="97"/>
        <v>264.60000000000002</v>
      </c>
      <c r="M266" s="41">
        <v>2500</v>
      </c>
      <c r="N266" s="41">
        <v>2500</v>
      </c>
      <c r="O266" s="41">
        <v>2500</v>
      </c>
      <c r="P266" s="42">
        <f t="shared" ref="P266:P271" si="99">(J266/M266)*1000</f>
        <v>103.28</v>
      </c>
      <c r="Q266" s="42">
        <f t="shared" si="92"/>
        <v>102.36000000000001</v>
      </c>
      <c r="R266" s="42">
        <f t="shared" si="92"/>
        <v>105.84</v>
      </c>
      <c r="S266" s="43">
        <f t="shared" ref="S266" si="100">AVERAGE(P266:R266)</f>
        <v>103.82666666666667</v>
      </c>
      <c r="T266" s="43">
        <f t="shared" si="93"/>
        <v>259.56666666666666</v>
      </c>
    </row>
    <row r="267" spans="2:20">
      <c r="B267" s="39" t="s">
        <v>37</v>
      </c>
      <c r="C267" s="39">
        <v>30</v>
      </c>
      <c r="D267" s="40">
        <f t="shared" si="90"/>
        <v>5.4772255750516612</v>
      </c>
      <c r="E267" s="26">
        <f t="shared" si="94"/>
        <v>1800</v>
      </c>
      <c r="F267" s="40">
        <f t="shared" si="91"/>
        <v>42.426406871192853</v>
      </c>
      <c r="G267" s="41">
        <v>258.7</v>
      </c>
      <c r="H267" s="41">
        <v>256.39999999999998</v>
      </c>
      <c r="I267" s="41">
        <v>265.3</v>
      </c>
      <c r="J267" s="41">
        <f t="shared" si="95"/>
        <v>258.7</v>
      </c>
      <c r="K267" s="41">
        <f t="shared" si="96"/>
        <v>256.39999999999998</v>
      </c>
      <c r="L267" s="41">
        <f t="shared" si="97"/>
        <v>265.3</v>
      </c>
      <c r="M267" s="41">
        <v>2500</v>
      </c>
      <c r="N267" s="41">
        <v>2500</v>
      </c>
      <c r="O267" s="41">
        <v>2500</v>
      </c>
      <c r="P267" s="42">
        <f t="shared" si="99"/>
        <v>103.47999999999999</v>
      </c>
      <c r="Q267" s="42">
        <f t="shared" si="92"/>
        <v>102.55999999999999</v>
      </c>
      <c r="R267" s="42">
        <f t="shared" si="92"/>
        <v>106.12</v>
      </c>
      <c r="S267" s="43">
        <f>AVERAGE(P267:R267)</f>
        <v>104.05333333333333</v>
      </c>
      <c r="T267" s="43">
        <f t="shared" si="93"/>
        <v>260.13333333333327</v>
      </c>
    </row>
    <row r="268" spans="2:20">
      <c r="B268" s="39" t="s">
        <v>38</v>
      </c>
      <c r="C268" s="39">
        <v>60</v>
      </c>
      <c r="D268" s="40">
        <f t="shared" si="90"/>
        <v>7.745966692414834</v>
      </c>
      <c r="E268" s="26">
        <f t="shared" si="94"/>
        <v>3600</v>
      </c>
      <c r="F268" s="40">
        <f t="shared" si="91"/>
        <v>60</v>
      </c>
      <c r="G268" s="41">
        <v>260</v>
      </c>
      <c r="H268" s="41">
        <v>257.8</v>
      </c>
      <c r="I268" s="41">
        <v>266.8</v>
      </c>
      <c r="J268" s="41">
        <f t="shared" si="95"/>
        <v>260</v>
      </c>
      <c r="K268" s="41">
        <f t="shared" si="96"/>
        <v>257.8</v>
      </c>
      <c r="L268" s="41">
        <f t="shared" si="97"/>
        <v>266.8</v>
      </c>
      <c r="M268" s="41">
        <v>2500</v>
      </c>
      <c r="N268" s="41">
        <v>2500</v>
      </c>
      <c r="O268" s="41">
        <v>2500</v>
      </c>
      <c r="P268" s="42">
        <f t="shared" si="99"/>
        <v>104</v>
      </c>
      <c r="Q268" s="42">
        <f t="shared" si="92"/>
        <v>103.12</v>
      </c>
      <c r="R268" s="42">
        <f t="shared" si="92"/>
        <v>106.72000000000001</v>
      </c>
      <c r="S268" s="43">
        <f t="shared" ref="S268:S271" si="101">AVERAGE(P268:R268)</f>
        <v>104.61333333333334</v>
      </c>
      <c r="T268" s="43">
        <f t="shared" si="93"/>
        <v>261.5333333333333</v>
      </c>
    </row>
    <row r="269" spans="2:20">
      <c r="B269" s="39" t="s">
        <v>39</v>
      </c>
      <c r="C269" s="39">
        <v>120</v>
      </c>
      <c r="D269" s="40">
        <f t="shared" si="90"/>
        <v>10.954451150103322</v>
      </c>
      <c r="E269" s="26">
        <f t="shared" si="94"/>
        <v>7200</v>
      </c>
      <c r="F269" s="40">
        <f t="shared" si="91"/>
        <v>84.852813742385706</v>
      </c>
      <c r="G269" s="41">
        <v>262.10000000000002</v>
      </c>
      <c r="H269" s="41">
        <v>260.10000000000002</v>
      </c>
      <c r="I269" s="41">
        <v>269.2</v>
      </c>
      <c r="J269" s="41">
        <f t="shared" si="95"/>
        <v>262.10000000000002</v>
      </c>
      <c r="K269" s="41">
        <f t="shared" si="96"/>
        <v>260.10000000000002</v>
      </c>
      <c r="L269" s="41">
        <f t="shared" si="97"/>
        <v>269.2</v>
      </c>
      <c r="M269" s="41">
        <v>2500</v>
      </c>
      <c r="N269" s="41">
        <v>2500</v>
      </c>
      <c r="O269" s="41">
        <v>2500</v>
      </c>
      <c r="P269" s="42">
        <f t="shared" si="99"/>
        <v>104.84</v>
      </c>
      <c r="Q269" s="42">
        <f t="shared" si="92"/>
        <v>104.04</v>
      </c>
      <c r="R269" s="42">
        <f t="shared" si="92"/>
        <v>107.67999999999999</v>
      </c>
      <c r="S269" s="43">
        <f t="shared" si="101"/>
        <v>105.52</v>
      </c>
      <c r="T269" s="43">
        <f t="shared" si="93"/>
        <v>263.8</v>
      </c>
    </row>
    <row r="270" spans="2:20">
      <c r="B270" s="39" t="s">
        <v>40</v>
      </c>
      <c r="C270" s="39">
        <v>180</v>
      </c>
      <c r="D270" s="40">
        <f t="shared" si="90"/>
        <v>13.416407864998739</v>
      </c>
      <c r="E270" s="26">
        <f t="shared" si="94"/>
        <v>10800</v>
      </c>
      <c r="F270" s="40">
        <f t="shared" si="91"/>
        <v>103.92304845413264</v>
      </c>
      <c r="G270" s="41">
        <v>263.7</v>
      </c>
      <c r="H270" s="41">
        <v>261.89999999999998</v>
      </c>
      <c r="I270" s="41">
        <v>270.8</v>
      </c>
      <c r="J270" s="41">
        <f t="shared" si="95"/>
        <v>263.7</v>
      </c>
      <c r="K270" s="41">
        <f t="shared" si="96"/>
        <v>261.89999999999998</v>
      </c>
      <c r="L270" s="41">
        <f t="shared" si="97"/>
        <v>270.8</v>
      </c>
      <c r="M270" s="41">
        <v>2500</v>
      </c>
      <c r="N270" s="41">
        <v>2500</v>
      </c>
      <c r="O270" s="41">
        <v>2500</v>
      </c>
      <c r="P270" s="42">
        <f t="shared" si="99"/>
        <v>105.47999999999999</v>
      </c>
      <c r="Q270" s="42">
        <f t="shared" si="92"/>
        <v>104.75999999999999</v>
      </c>
      <c r="R270" s="42">
        <f t="shared" si="92"/>
        <v>108.32</v>
      </c>
      <c r="S270" s="43">
        <f t="shared" si="101"/>
        <v>106.18666666666665</v>
      </c>
      <c r="T270" s="43">
        <f t="shared" si="93"/>
        <v>265.46666666666664</v>
      </c>
    </row>
    <row r="271" spans="2:20">
      <c r="B271" s="39" t="s">
        <v>41</v>
      </c>
      <c r="C271" s="39">
        <v>240</v>
      </c>
      <c r="D271" s="40">
        <f t="shared" si="90"/>
        <v>15.491933384829668</v>
      </c>
      <c r="E271" s="26">
        <f t="shared" si="94"/>
        <v>14400</v>
      </c>
      <c r="F271" s="40">
        <f t="shared" si="91"/>
        <v>120</v>
      </c>
      <c r="G271" s="43">
        <v>264.8</v>
      </c>
      <c r="H271" s="43">
        <v>263.2</v>
      </c>
      <c r="I271" s="43">
        <v>272.3</v>
      </c>
      <c r="J271" s="41">
        <f t="shared" si="95"/>
        <v>264.8</v>
      </c>
      <c r="K271" s="41">
        <f t="shared" si="96"/>
        <v>263.2</v>
      </c>
      <c r="L271" s="41">
        <f t="shared" si="97"/>
        <v>272.3</v>
      </c>
      <c r="M271" s="41">
        <v>2500</v>
      </c>
      <c r="N271" s="41">
        <v>2500</v>
      </c>
      <c r="O271" s="41">
        <v>2500</v>
      </c>
      <c r="P271" s="42">
        <f t="shared" si="99"/>
        <v>105.92</v>
      </c>
      <c r="Q271" s="42">
        <f t="shared" si="92"/>
        <v>105.28</v>
      </c>
      <c r="R271" s="42">
        <f t="shared" si="92"/>
        <v>108.92</v>
      </c>
      <c r="S271" s="43">
        <f t="shared" si="101"/>
        <v>106.70666666666666</v>
      </c>
      <c r="T271" s="43">
        <f t="shared" si="93"/>
        <v>266.76666666666665</v>
      </c>
    </row>
    <row r="272" spans="2:20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</row>
    <row r="273" spans="2:20">
      <c r="B273" s="63" t="s">
        <v>81</v>
      </c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</row>
    <row r="274" spans="2:20">
      <c r="B274" s="69" t="s">
        <v>19</v>
      </c>
      <c r="C274" s="65" t="s">
        <v>20</v>
      </c>
      <c r="D274" s="65" t="s">
        <v>42</v>
      </c>
      <c r="E274" s="65" t="s">
        <v>21</v>
      </c>
      <c r="F274" s="65" t="s">
        <v>43</v>
      </c>
      <c r="G274" s="65" t="s">
        <v>22</v>
      </c>
      <c r="H274" s="65"/>
      <c r="I274" s="65"/>
      <c r="J274" s="66" t="s">
        <v>44</v>
      </c>
      <c r="K274" s="67"/>
      <c r="L274" s="68"/>
      <c r="M274" s="66" t="s">
        <v>45</v>
      </c>
      <c r="N274" s="67"/>
      <c r="O274" s="68"/>
      <c r="P274" s="66" t="s">
        <v>46</v>
      </c>
      <c r="Q274" s="67"/>
      <c r="R274" s="68"/>
      <c r="S274" s="64" t="s">
        <v>46</v>
      </c>
      <c r="T274" s="64" t="s">
        <v>23</v>
      </c>
    </row>
    <row r="275" spans="2:20">
      <c r="B275" s="69"/>
      <c r="C275" s="65"/>
      <c r="D275" s="65"/>
      <c r="E275" s="65"/>
      <c r="F275" s="65"/>
      <c r="G275" s="26" t="s">
        <v>51</v>
      </c>
      <c r="H275" s="26" t="s">
        <v>52</v>
      </c>
      <c r="I275" s="26" t="s">
        <v>53</v>
      </c>
      <c r="J275" s="26" t="s">
        <v>62</v>
      </c>
      <c r="K275" s="26" t="s">
        <v>63</v>
      </c>
      <c r="L275" s="26" t="s">
        <v>64</v>
      </c>
      <c r="M275" s="26" t="s">
        <v>54</v>
      </c>
      <c r="N275" s="26" t="s">
        <v>55</v>
      </c>
      <c r="O275" s="26" t="s">
        <v>56</v>
      </c>
      <c r="P275" s="26" t="s">
        <v>57</v>
      </c>
      <c r="Q275" s="26" t="s">
        <v>58</v>
      </c>
      <c r="R275" s="26" t="s">
        <v>59</v>
      </c>
      <c r="S275" s="64"/>
      <c r="T275" s="64"/>
    </row>
    <row r="276" spans="2:20">
      <c r="B276" s="39">
        <v>0</v>
      </c>
      <c r="C276" s="39">
        <v>0</v>
      </c>
      <c r="D276" s="40">
        <f t="shared" ref="D276:D285" si="102">C276^0.5</f>
        <v>0</v>
      </c>
      <c r="E276" s="26">
        <f t="shared" ref="E276:E285" si="103">C276*60</f>
        <v>0</v>
      </c>
      <c r="F276" s="40">
        <f t="shared" ref="F276:F285" si="104">E276^0.5</f>
        <v>0</v>
      </c>
      <c r="G276" s="41">
        <v>250.9</v>
      </c>
      <c r="H276" s="41">
        <v>252.1</v>
      </c>
      <c r="I276" s="41">
        <v>250.6</v>
      </c>
      <c r="J276" s="41">
        <f>G276-$AA$82</f>
        <v>250.9</v>
      </c>
      <c r="K276" s="41">
        <f>H276-$AB$82</f>
        <v>252.1</v>
      </c>
      <c r="L276" s="41">
        <f>I276-$AC$82</f>
        <v>250.6</v>
      </c>
      <c r="M276" s="40">
        <v>2500</v>
      </c>
      <c r="N276" s="40">
        <v>2500</v>
      </c>
      <c r="O276" s="40">
        <v>2500</v>
      </c>
      <c r="P276" s="42">
        <f t="shared" ref="P276:R285" si="105">(J276/M276)*1000</f>
        <v>100.36</v>
      </c>
      <c r="Q276" s="42">
        <f t="shared" si="105"/>
        <v>100.84</v>
      </c>
      <c r="R276" s="42">
        <f t="shared" si="105"/>
        <v>100.24</v>
      </c>
      <c r="S276" s="43">
        <f t="shared" ref="S276:S285" si="106">AVERAGE(P276:R276)</f>
        <v>100.48</v>
      </c>
      <c r="T276" s="43">
        <f t="shared" ref="T276:T283" si="107">AVERAGE(G276:I276)</f>
        <v>251.20000000000002</v>
      </c>
    </row>
    <row r="277" spans="2:20">
      <c r="B277" s="39" t="s">
        <v>33</v>
      </c>
      <c r="C277" s="39">
        <v>1</v>
      </c>
      <c r="D277" s="40">
        <f t="shared" si="102"/>
        <v>1</v>
      </c>
      <c r="E277" s="26">
        <f t="shared" si="103"/>
        <v>60</v>
      </c>
      <c r="F277" s="40">
        <f t="shared" si="104"/>
        <v>7.745966692414834</v>
      </c>
      <c r="G277" s="41">
        <v>251</v>
      </c>
      <c r="H277" s="41">
        <v>253.3</v>
      </c>
      <c r="I277" s="41">
        <v>251</v>
      </c>
      <c r="J277" s="41">
        <f t="shared" ref="J277:J285" si="108">G277-$AA$82</f>
        <v>251</v>
      </c>
      <c r="K277" s="41">
        <f t="shared" ref="K277:K285" si="109">H277-$AB$82</f>
        <v>253.3</v>
      </c>
      <c r="L277" s="41">
        <f t="shared" ref="L277:L285" si="110">I277-$AC$82</f>
        <v>251</v>
      </c>
      <c r="M277" s="40">
        <v>2500</v>
      </c>
      <c r="N277" s="40">
        <v>2500</v>
      </c>
      <c r="O277" s="40">
        <v>2500</v>
      </c>
      <c r="P277" s="42">
        <f t="shared" si="105"/>
        <v>100.4</v>
      </c>
      <c r="Q277" s="42">
        <f t="shared" si="105"/>
        <v>101.32000000000001</v>
      </c>
      <c r="R277" s="42">
        <f t="shared" si="105"/>
        <v>100.4</v>
      </c>
      <c r="S277" s="43">
        <f t="shared" si="106"/>
        <v>100.70666666666666</v>
      </c>
      <c r="T277" s="43">
        <f t="shared" si="107"/>
        <v>251.76666666666665</v>
      </c>
    </row>
    <row r="278" spans="2:20">
      <c r="B278" s="39" t="s">
        <v>34</v>
      </c>
      <c r="C278" s="39">
        <v>5</v>
      </c>
      <c r="D278" s="40">
        <f t="shared" si="102"/>
        <v>2.2360679774997898</v>
      </c>
      <c r="E278" s="26">
        <f t="shared" si="103"/>
        <v>300</v>
      </c>
      <c r="F278" s="40">
        <f t="shared" si="104"/>
        <v>17.320508075688775</v>
      </c>
      <c r="G278" s="41">
        <v>251.7</v>
      </c>
      <c r="H278" s="41">
        <v>253.3</v>
      </c>
      <c r="I278" s="41">
        <v>251.8</v>
      </c>
      <c r="J278" s="41">
        <f t="shared" si="108"/>
        <v>251.7</v>
      </c>
      <c r="K278" s="41">
        <f t="shared" si="109"/>
        <v>253.3</v>
      </c>
      <c r="L278" s="41">
        <f t="shared" si="110"/>
        <v>251.8</v>
      </c>
      <c r="M278" s="40">
        <v>2500</v>
      </c>
      <c r="N278" s="40">
        <v>2500</v>
      </c>
      <c r="O278" s="40">
        <v>2500</v>
      </c>
      <c r="P278" s="42">
        <f>(J278/M278)*1000</f>
        <v>100.67999999999999</v>
      </c>
      <c r="Q278" s="42">
        <f t="shared" si="105"/>
        <v>101.32000000000001</v>
      </c>
      <c r="R278" s="42">
        <f t="shared" si="105"/>
        <v>100.72</v>
      </c>
      <c r="S278" s="43">
        <f t="shared" si="106"/>
        <v>100.90666666666668</v>
      </c>
      <c r="T278" s="43">
        <f t="shared" si="107"/>
        <v>252.26666666666665</v>
      </c>
    </row>
    <row r="279" spans="2:20">
      <c r="B279" s="39" t="s">
        <v>35</v>
      </c>
      <c r="C279" s="39">
        <v>10</v>
      </c>
      <c r="D279" s="40">
        <f t="shared" si="102"/>
        <v>3.1622776601683795</v>
      </c>
      <c r="E279" s="26">
        <f t="shared" si="103"/>
        <v>600</v>
      </c>
      <c r="F279" s="40">
        <f t="shared" si="104"/>
        <v>24.494897427831781</v>
      </c>
      <c r="G279" s="41">
        <v>252.4</v>
      </c>
      <c r="H279" s="41">
        <v>254.1</v>
      </c>
      <c r="I279" s="41">
        <v>253.2</v>
      </c>
      <c r="J279" s="41">
        <f t="shared" si="108"/>
        <v>252.4</v>
      </c>
      <c r="K279" s="41">
        <f t="shared" si="109"/>
        <v>254.1</v>
      </c>
      <c r="L279" s="41">
        <f t="shared" si="110"/>
        <v>253.2</v>
      </c>
      <c r="M279" s="40">
        <v>2500</v>
      </c>
      <c r="N279" s="40">
        <v>2500</v>
      </c>
      <c r="O279" s="40">
        <v>2500</v>
      </c>
      <c r="P279" s="42">
        <f>(J279/M279)*1000</f>
        <v>100.96000000000001</v>
      </c>
      <c r="Q279" s="42">
        <f t="shared" si="105"/>
        <v>101.64</v>
      </c>
      <c r="R279" s="42">
        <f t="shared" si="105"/>
        <v>101.28</v>
      </c>
      <c r="S279" s="43">
        <f t="shared" si="106"/>
        <v>101.29333333333334</v>
      </c>
      <c r="T279" s="43">
        <f t="shared" si="107"/>
        <v>253.23333333333335</v>
      </c>
    </row>
    <row r="280" spans="2:20">
      <c r="B280" s="39" t="s">
        <v>36</v>
      </c>
      <c r="C280" s="39">
        <v>20</v>
      </c>
      <c r="D280" s="40">
        <f t="shared" si="102"/>
        <v>4.4721359549995796</v>
      </c>
      <c r="E280" s="26">
        <f t="shared" si="103"/>
        <v>1200</v>
      </c>
      <c r="F280" s="40">
        <f t="shared" si="104"/>
        <v>34.641016151377549</v>
      </c>
      <c r="G280" s="41">
        <v>253</v>
      </c>
      <c r="H280" s="41">
        <v>255</v>
      </c>
      <c r="I280" s="41">
        <v>253.9</v>
      </c>
      <c r="J280" s="41">
        <f t="shared" si="108"/>
        <v>253</v>
      </c>
      <c r="K280" s="41">
        <f t="shared" si="109"/>
        <v>255</v>
      </c>
      <c r="L280" s="41">
        <f t="shared" si="110"/>
        <v>253.9</v>
      </c>
      <c r="M280" s="40">
        <v>2500</v>
      </c>
      <c r="N280" s="40">
        <v>2500</v>
      </c>
      <c r="O280" s="40">
        <v>2500</v>
      </c>
      <c r="P280" s="42">
        <f t="shared" ref="P280:P285" si="111">(J280/M280)*1000</f>
        <v>101.2</v>
      </c>
      <c r="Q280" s="42">
        <f t="shared" si="105"/>
        <v>102</v>
      </c>
      <c r="R280" s="42">
        <f t="shared" si="105"/>
        <v>101.56</v>
      </c>
      <c r="S280" s="43">
        <f t="shared" si="106"/>
        <v>101.58666666666666</v>
      </c>
      <c r="T280" s="43">
        <f t="shared" si="107"/>
        <v>253.96666666666667</v>
      </c>
    </row>
    <row r="281" spans="2:20">
      <c r="B281" s="39" t="s">
        <v>37</v>
      </c>
      <c r="C281" s="39">
        <v>30</v>
      </c>
      <c r="D281" s="40">
        <f t="shared" si="102"/>
        <v>5.4772255750516612</v>
      </c>
      <c r="E281" s="26">
        <f t="shared" si="103"/>
        <v>1800</v>
      </c>
      <c r="F281" s="40">
        <f t="shared" si="104"/>
        <v>42.426406871192853</v>
      </c>
      <c r="G281" s="41">
        <v>254.2</v>
      </c>
      <c r="H281" s="41">
        <v>256</v>
      </c>
      <c r="I281" s="41">
        <v>254.7</v>
      </c>
      <c r="J281" s="41">
        <f t="shared" si="108"/>
        <v>254.2</v>
      </c>
      <c r="K281" s="41">
        <f t="shared" si="109"/>
        <v>256</v>
      </c>
      <c r="L281" s="41">
        <f t="shared" si="110"/>
        <v>254.7</v>
      </c>
      <c r="M281" s="40">
        <v>2500</v>
      </c>
      <c r="N281" s="40">
        <v>2500</v>
      </c>
      <c r="O281" s="40">
        <v>2500</v>
      </c>
      <c r="P281" s="42">
        <f t="shared" si="111"/>
        <v>101.67999999999999</v>
      </c>
      <c r="Q281" s="42">
        <f t="shared" si="105"/>
        <v>102.4</v>
      </c>
      <c r="R281" s="42">
        <f t="shared" si="105"/>
        <v>101.88</v>
      </c>
      <c r="S281" s="43">
        <f t="shared" si="106"/>
        <v>101.98666666666666</v>
      </c>
      <c r="T281" s="43">
        <f t="shared" si="107"/>
        <v>254.96666666666667</v>
      </c>
    </row>
    <row r="282" spans="2:20">
      <c r="B282" s="39" t="s">
        <v>38</v>
      </c>
      <c r="C282" s="39">
        <v>60</v>
      </c>
      <c r="D282" s="40">
        <f t="shared" si="102"/>
        <v>7.745966692414834</v>
      </c>
      <c r="E282" s="26">
        <f t="shared" si="103"/>
        <v>3600</v>
      </c>
      <c r="F282" s="40">
        <f t="shared" si="104"/>
        <v>60</v>
      </c>
      <c r="G282" s="41">
        <v>255.1</v>
      </c>
      <c r="H282" s="41">
        <v>256.3</v>
      </c>
      <c r="I282" s="41">
        <v>256</v>
      </c>
      <c r="J282" s="41">
        <f t="shared" si="108"/>
        <v>255.1</v>
      </c>
      <c r="K282" s="41">
        <f t="shared" si="109"/>
        <v>256.3</v>
      </c>
      <c r="L282" s="41">
        <f t="shared" si="110"/>
        <v>256</v>
      </c>
      <c r="M282" s="40">
        <v>2500</v>
      </c>
      <c r="N282" s="40">
        <v>2500</v>
      </c>
      <c r="O282" s="40">
        <v>2500</v>
      </c>
      <c r="P282" s="42">
        <f t="shared" si="111"/>
        <v>102.03999999999999</v>
      </c>
      <c r="Q282" s="42">
        <f t="shared" si="105"/>
        <v>102.52</v>
      </c>
      <c r="R282" s="42">
        <f t="shared" si="105"/>
        <v>102.4</v>
      </c>
      <c r="S282" s="43">
        <f t="shared" si="106"/>
        <v>102.32000000000001</v>
      </c>
      <c r="T282" s="43">
        <f t="shared" si="107"/>
        <v>255.79999999999998</v>
      </c>
    </row>
    <row r="283" spans="2:20">
      <c r="B283" s="39" t="s">
        <v>39</v>
      </c>
      <c r="C283" s="39">
        <v>120</v>
      </c>
      <c r="D283" s="40">
        <f t="shared" si="102"/>
        <v>10.954451150103322</v>
      </c>
      <c r="E283" s="26">
        <f t="shared" si="103"/>
        <v>7200</v>
      </c>
      <c r="F283" s="40">
        <f t="shared" si="104"/>
        <v>84.852813742385706</v>
      </c>
      <c r="G283" s="41">
        <v>257</v>
      </c>
      <c r="H283" s="41">
        <v>257.10000000000002</v>
      </c>
      <c r="I283" s="41">
        <v>257.60000000000002</v>
      </c>
      <c r="J283" s="41">
        <f t="shared" si="108"/>
        <v>257</v>
      </c>
      <c r="K283" s="41">
        <f t="shared" si="109"/>
        <v>257.10000000000002</v>
      </c>
      <c r="L283" s="41">
        <f t="shared" si="110"/>
        <v>257.60000000000002</v>
      </c>
      <c r="M283" s="40">
        <v>2500</v>
      </c>
      <c r="N283" s="40">
        <v>2500</v>
      </c>
      <c r="O283" s="40">
        <v>2500</v>
      </c>
      <c r="P283" s="42">
        <f t="shared" si="111"/>
        <v>102.8</v>
      </c>
      <c r="Q283" s="42">
        <f t="shared" si="105"/>
        <v>102.84000000000002</v>
      </c>
      <c r="R283" s="42">
        <f t="shared" si="105"/>
        <v>103.04</v>
      </c>
      <c r="S283" s="43">
        <f t="shared" si="106"/>
        <v>102.89333333333333</v>
      </c>
      <c r="T283" s="43">
        <f t="shared" si="107"/>
        <v>257.23333333333335</v>
      </c>
    </row>
    <row r="284" spans="2:20">
      <c r="B284" s="39" t="s">
        <v>40</v>
      </c>
      <c r="C284" s="39">
        <v>180</v>
      </c>
      <c r="D284" s="40">
        <f t="shared" si="102"/>
        <v>13.416407864998739</v>
      </c>
      <c r="E284" s="26">
        <f t="shared" si="103"/>
        <v>10800</v>
      </c>
      <c r="F284" s="40">
        <f t="shared" si="104"/>
        <v>103.92304845413264</v>
      </c>
      <c r="G284" s="41">
        <v>259.39999999999998</v>
      </c>
      <c r="H284" s="41">
        <v>258.5</v>
      </c>
      <c r="I284" s="41">
        <v>259.5</v>
      </c>
      <c r="J284" s="41">
        <f t="shared" si="108"/>
        <v>259.39999999999998</v>
      </c>
      <c r="K284" s="41">
        <f t="shared" si="109"/>
        <v>258.5</v>
      </c>
      <c r="L284" s="41">
        <f t="shared" si="110"/>
        <v>259.5</v>
      </c>
      <c r="M284" s="40">
        <v>2500</v>
      </c>
      <c r="N284" s="40">
        <v>2500</v>
      </c>
      <c r="O284" s="40">
        <v>2500</v>
      </c>
      <c r="P284" s="42">
        <f t="shared" si="111"/>
        <v>103.75999999999999</v>
      </c>
      <c r="Q284" s="42">
        <f t="shared" si="105"/>
        <v>103.4</v>
      </c>
      <c r="R284" s="42">
        <f t="shared" si="105"/>
        <v>103.8</v>
      </c>
      <c r="S284" s="43">
        <f t="shared" si="106"/>
        <v>103.65333333333332</v>
      </c>
      <c r="T284" s="43">
        <f>AVERAGE(G284:I284)</f>
        <v>259.13333333333333</v>
      </c>
    </row>
    <row r="285" spans="2:20">
      <c r="B285" s="39" t="s">
        <v>41</v>
      </c>
      <c r="C285" s="39">
        <v>240</v>
      </c>
      <c r="D285" s="40">
        <f t="shared" si="102"/>
        <v>15.491933384829668</v>
      </c>
      <c r="E285" s="26">
        <f t="shared" si="103"/>
        <v>14400</v>
      </c>
      <c r="F285" s="40">
        <f t="shared" si="104"/>
        <v>120</v>
      </c>
      <c r="G285" s="43">
        <v>260.7</v>
      </c>
      <c r="H285" s="43">
        <v>260.2</v>
      </c>
      <c r="I285" s="43">
        <v>260.3</v>
      </c>
      <c r="J285" s="41">
        <f t="shared" si="108"/>
        <v>260.7</v>
      </c>
      <c r="K285" s="41">
        <f t="shared" si="109"/>
        <v>260.2</v>
      </c>
      <c r="L285" s="41">
        <f t="shared" si="110"/>
        <v>260.3</v>
      </c>
      <c r="M285" s="40">
        <v>2500</v>
      </c>
      <c r="N285" s="40">
        <v>2500</v>
      </c>
      <c r="O285" s="40">
        <v>2500</v>
      </c>
      <c r="P285" s="42">
        <f t="shared" si="111"/>
        <v>104.28</v>
      </c>
      <c r="Q285" s="42">
        <f t="shared" si="105"/>
        <v>104.08</v>
      </c>
      <c r="R285" s="42">
        <f t="shared" si="105"/>
        <v>104.12</v>
      </c>
      <c r="S285" s="43">
        <f t="shared" si="106"/>
        <v>104.16000000000001</v>
      </c>
      <c r="T285" s="43">
        <f t="shared" ref="T285" si="112">AVERAGE(G285:I285)</f>
        <v>260.40000000000003</v>
      </c>
    </row>
    <row r="286" spans="2:20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</row>
    <row r="287" spans="2:20">
      <c r="B287" s="63" t="s">
        <v>82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</row>
    <row r="288" spans="2:20">
      <c r="B288" s="69" t="s">
        <v>19</v>
      </c>
      <c r="C288" s="65" t="s">
        <v>20</v>
      </c>
      <c r="D288" s="65" t="s">
        <v>42</v>
      </c>
      <c r="E288" s="65" t="s">
        <v>21</v>
      </c>
      <c r="F288" s="65" t="s">
        <v>43</v>
      </c>
      <c r="G288" s="65" t="s">
        <v>22</v>
      </c>
      <c r="H288" s="65"/>
      <c r="I288" s="65"/>
      <c r="J288" s="66" t="s">
        <v>44</v>
      </c>
      <c r="K288" s="67"/>
      <c r="L288" s="68"/>
      <c r="M288" s="66" t="s">
        <v>45</v>
      </c>
      <c r="N288" s="67"/>
      <c r="O288" s="68"/>
      <c r="P288" s="66" t="s">
        <v>46</v>
      </c>
      <c r="Q288" s="67"/>
      <c r="R288" s="68"/>
      <c r="S288" s="64" t="s">
        <v>46</v>
      </c>
      <c r="T288" s="64" t="s">
        <v>23</v>
      </c>
    </row>
    <row r="289" spans="2:20">
      <c r="B289" s="69"/>
      <c r="C289" s="65"/>
      <c r="D289" s="65"/>
      <c r="E289" s="65"/>
      <c r="F289" s="65"/>
      <c r="G289" s="26" t="s">
        <v>51</v>
      </c>
      <c r="H289" s="26" t="s">
        <v>52</v>
      </c>
      <c r="I289" s="26" t="s">
        <v>53</v>
      </c>
      <c r="J289" s="26" t="s">
        <v>62</v>
      </c>
      <c r="K289" s="26" t="s">
        <v>63</v>
      </c>
      <c r="L289" s="26" t="s">
        <v>64</v>
      </c>
      <c r="M289" s="26" t="s">
        <v>54</v>
      </c>
      <c r="N289" s="26" t="s">
        <v>55</v>
      </c>
      <c r="O289" s="26" t="s">
        <v>56</v>
      </c>
      <c r="P289" s="26" t="s">
        <v>57</v>
      </c>
      <c r="Q289" s="26" t="s">
        <v>58</v>
      </c>
      <c r="R289" s="26" t="s">
        <v>59</v>
      </c>
      <c r="S289" s="64"/>
      <c r="T289" s="64"/>
    </row>
    <row r="290" spans="2:20">
      <c r="B290" s="39">
        <v>0</v>
      </c>
      <c r="C290" s="39">
        <v>0</v>
      </c>
      <c r="D290" s="40">
        <f t="shared" ref="D290:D299" si="113">C290^0.5</f>
        <v>0</v>
      </c>
      <c r="E290" s="26">
        <f t="shared" ref="E290:E299" si="114">C290*60</f>
        <v>0</v>
      </c>
      <c r="F290" s="40">
        <f t="shared" ref="F290:F299" si="115">E290^0.5</f>
        <v>0</v>
      </c>
      <c r="G290" s="41">
        <v>256.7</v>
      </c>
      <c r="H290" s="41">
        <v>251.7</v>
      </c>
      <c r="I290" s="41">
        <v>251.9</v>
      </c>
      <c r="J290" s="41">
        <f>G290-$AA$100</f>
        <v>256.7</v>
      </c>
      <c r="K290" s="41">
        <f>H290-$AB$100</f>
        <v>251.7</v>
      </c>
      <c r="L290" s="41">
        <f>I290-$AC$100</f>
        <v>251.9</v>
      </c>
      <c r="M290" s="40">
        <v>2500</v>
      </c>
      <c r="N290" s="40">
        <v>2500</v>
      </c>
      <c r="O290" s="40">
        <v>2500</v>
      </c>
      <c r="P290" s="42">
        <f t="shared" ref="P290:R299" si="116">(J290/M290)*1000</f>
        <v>102.67999999999999</v>
      </c>
      <c r="Q290" s="42">
        <f t="shared" si="116"/>
        <v>100.67999999999999</v>
      </c>
      <c r="R290" s="42">
        <f t="shared" si="116"/>
        <v>100.76</v>
      </c>
      <c r="S290" s="43">
        <f t="shared" ref="S290:S299" si="117">AVERAGE(P290:R290)</f>
        <v>101.37333333333333</v>
      </c>
      <c r="T290" s="43">
        <f t="shared" ref="T290:T299" si="118">AVERAGE(G290:I290)</f>
        <v>253.43333333333331</v>
      </c>
    </row>
    <row r="291" spans="2:20">
      <c r="B291" s="39" t="s">
        <v>33</v>
      </c>
      <c r="C291" s="39">
        <v>1</v>
      </c>
      <c r="D291" s="40">
        <f t="shared" si="113"/>
        <v>1</v>
      </c>
      <c r="E291" s="26">
        <f t="shared" si="114"/>
        <v>60</v>
      </c>
      <c r="F291" s="40">
        <f t="shared" si="115"/>
        <v>7.745966692414834</v>
      </c>
      <c r="G291" s="41">
        <v>257</v>
      </c>
      <c r="H291" s="41">
        <v>251.9</v>
      </c>
      <c r="I291" s="41">
        <v>252.2</v>
      </c>
      <c r="J291" s="41">
        <f t="shared" ref="J291:J299" si="119">G291-$AA$100</f>
        <v>257</v>
      </c>
      <c r="K291" s="41">
        <f t="shared" ref="K291:K299" si="120">H291-$AB$100</f>
        <v>251.9</v>
      </c>
      <c r="L291" s="41">
        <f t="shared" ref="L291:L299" si="121">I291-$AC$100</f>
        <v>252.2</v>
      </c>
      <c r="M291" s="40">
        <v>2500</v>
      </c>
      <c r="N291" s="40">
        <v>2500</v>
      </c>
      <c r="O291" s="40">
        <v>2500</v>
      </c>
      <c r="P291" s="42">
        <f t="shared" si="116"/>
        <v>102.8</v>
      </c>
      <c r="Q291" s="42">
        <f t="shared" si="116"/>
        <v>100.76</v>
      </c>
      <c r="R291" s="42">
        <f t="shared" si="116"/>
        <v>100.88</v>
      </c>
      <c r="S291" s="43">
        <f t="shared" si="117"/>
        <v>101.48</v>
      </c>
      <c r="T291" s="43">
        <f t="shared" si="118"/>
        <v>253.69999999999996</v>
      </c>
    </row>
    <row r="292" spans="2:20">
      <c r="B292" s="39" t="s">
        <v>34</v>
      </c>
      <c r="C292" s="39">
        <v>5</v>
      </c>
      <c r="D292" s="40">
        <f t="shared" si="113"/>
        <v>2.2360679774997898</v>
      </c>
      <c r="E292" s="26">
        <f t="shared" si="114"/>
        <v>300</v>
      </c>
      <c r="F292" s="40">
        <f t="shared" si="115"/>
        <v>17.320508075688775</v>
      </c>
      <c r="G292" s="41">
        <v>257.39999999999998</v>
      </c>
      <c r="H292" s="41">
        <v>252.6</v>
      </c>
      <c r="I292" s="41">
        <v>252.5</v>
      </c>
      <c r="J292" s="41">
        <f t="shared" si="119"/>
        <v>257.39999999999998</v>
      </c>
      <c r="K292" s="41">
        <f t="shared" si="120"/>
        <v>252.6</v>
      </c>
      <c r="L292" s="41">
        <f t="shared" si="121"/>
        <v>252.5</v>
      </c>
      <c r="M292" s="40">
        <v>2500</v>
      </c>
      <c r="N292" s="40">
        <v>2500</v>
      </c>
      <c r="O292" s="40">
        <v>2500</v>
      </c>
      <c r="P292" s="42">
        <f>(J292/M292)*1000</f>
        <v>102.96</v>
      </c>
      <c r="Q292" s="42">
        <f t="shared" si="116"/>
        <v>101.03999999999999</v>
      </c>
      <c r="R292" s="42">
        <f t="shared" si="116"/>
        <v>101</v>
      </c>
      <c r="S292" s="43">
        <f t="shared" si="117"/>
        <v>101.66666666666667</v>
      </c>
      <c r="T292" s="43">
        <f t="shared" si="118"/>
        <v>254.16666666666666</v>
      </c>
    </row>
    <row r="293" spans="2:20">
      <c r="B293" s="39" t="s">
        <v>35</v>
      </c>
      <c r="C293" s="39">
        <v>10</v>
      </c>
      <c r="D293" s="40">
        <f t="shared" si="113"/>
        <v>3.1622776601683795</v>
      </c>
      <c r="E293" s="26">
        <f t="shared" si="114"/>
        <v>600</v>
      </c>
      <c r="F293" s="40">
        <f t="shared" si="115"/>
        <v>24.494897427831781</v>
      </c>
      <c r="G293" s="41">
        <v>257.89999999999998</v>
      </c>
      <c r="H293" s="41">
        <v>253.2</v>
      </c>
      <c r="I293" s="41">
        <v>252.9</v>
      </c>
      <c r="J293" s="41">
        <f t="shared" si="119"/>
        <v>257.89999999999998</v>
      </c>
      <c r="K293" s="41">
        <f t="shared" si="120"/>
        <v>253.2</v>
      </c>
      <c r="L293" s="41">
        <f t="shared" si="121"/>
        <v>252.9</v>
      </c>
      <c r="M293" s="40">
        <v>2500</v>
      </c>
      <c r="N293" s="40">
        <v>2500</v>
      </c>
      <c r="O293" s="40">
        <v>2500</v>
      </c>
      <c r="P293" s="42">
        <f>(J293/M293)*1000</f>
        <v>103.15999999999998</v>
      </c>
      <c r="Q293" s="42">
        <f t="shared" si="116"/>
        <v>101.28</v>
      </c>
      <c r="R293" s="42">
        <f t="shared" si="116"/>
        <v>101.16</v>
      </c>
      <c r="S293" s="43">
        <f t="shared" si="117"/>
        <v>101.86666666666667</v>
      </c>
      <c r="T293" s="43">
        <f t="shared" si="118"/>
        <v>254.66666666666666</v>
      </c>
    </row>
    <row r="294" spans="2:20">
      <c r="B294" s="39" t="s">
        <v>36</v>
      </c>
      <c r="C294" s="39">
        <v>20</v>
      </c>
      <c r="D294" s="40">
        <f t="shared" si="113"/>
        <v>4.4721359549995796</v>
      </c>
      <c r="E294" s="26">
        <f t="shared" si="114"/>
        <v>1200</v>
      </c>
      <c r="F294" s="40">
        <f t="shared" si="115"/>
        <v>34.641016151377549</v>
      </c>
      <c r="G294" s="41">
        <v>258.60000000000002</v>
      </c>
      <c r="H294" s="41">
        <v>254</v>
      </c>
      <c r="I294" s="41">
        <v>253.3</v>
      </c>
      <c r="J294" s="41">
        <f t="shared" si="119"/>
        <v>258.60000000000002</v>
      </c>
      <c r="K294" s="41">
        <f t="shared" si="120"/>
        <v>254</v>
      </c>
      <c r="L294" s="41">
        <f t="shared" si="121"/>
        <v>253.3</v>
      </c>
      <c r="M294" s="40">
        <v>2500</v>
      </c>
      <c r="N294" s="40">
        <v>2500</v>
      </c>
      <c r="O294" s="40">
        <v>2500</v>
      </c>
      <c r="P294" s="42">
        <f t="shared" ref="P294:P299" si="122">(J294/M294)*1000</f>
        <v>103.44</v>
      </c>
      <c r="Q294" s="42">
        <f t="shared" si="116"/>
        <v>101.6</v>
      </c>
      <c r="R294" s="42">
        <f t="shared" si="116"/>
        <v>101.32000000000001</v>
      </c>
      <c r="S294" s="43">
        <f t="shared" si="117"/>
        <v>102.12</v>
      </c>
      <c r="T294" s="43">
        <f t="shared" si="118"/>
        <v>255.30000000000004</v>
      </c>
    </row>
    <row r="295" spans="2:20">
      <c r="B295" s="39" t="s">
        <v>37</v>
      </c>
      <c r="C295" s="39">
        <v>30</v>
      </c>
      <c r="D295" s="40">
        <f t="shared" si="113"/>
        <v>5.4772255750516612</v>
      </c>
      <c r="E295" s="26">
        <f t="shared" si="114"/>
        <v>1800</v>
      </c>
      <c r="F295" s="40">
        <f t="shared" si="115"/>
        <v>42.426406871192853</v>
      </c>
      <c r="G295" s="41">
        <v>259.39999999999998</v>
      </c>
      <c r="H295" s="41">
        <v>254.9</v>
      </c>
      <c r="I295" s="41">
        <v>254.6</v>
      </c>
      <c r="J295" s="41">
        <f t="shared" si="119"/>
        <v>259.39999999999998</v>
      </c>
      <c r="K295" s="41">
        <f t="shared" si="120"/>
        <v>254.9</v>
      </c>
      <c r="L295" s="41">
        <f t="shared" si="121"/>
        <v>254.6</v>
      </c>
      <c r="M295" s="40">
        <v>2500</v>
      </c>
      <c r="N295" s="40">
        <v>2500</v>
      </c>
      <c r="O295" s="40">
        <v>2500</v>
      </c>
      <c r="P295" s="42">
        <f t="shared" si="122"/>
        <v>103.75999999999999</v>
      </c>
      <c r="Q295" s="42">
        <f t="shared" si="116"/>
        <v>101.96000000000001</v>
      </c>
      <c r="R295" s="42">
        <f t="shared" si="116"/>
        <v>101.84</v>
      </c>
      <c r="S295" s="43">
        <f t="shared" si="117"/>
        <v>102.52</v>
      </c>
      <c r="T295" s="43">
        <f t="shared" si="118"/>
        <v>256.3</v>
      </c>
    </row>
    <row r="296" spans="2:20">
      <c r="B296" s="39" t="s">
        <v>38</v>
      </c>
      <c r="C296" s="39">
        <v>60</v>
      </c>
      <c r="D296" s="40">
        <f t="shared" si="113"/>
        <v>7.745966692414834</v>
      </c>
      <c r="E296" s="26">
        <f t="shared" si="114"/>
        <v>3600</v>
      </c>
      <c r="F296" s="40">
        <f t="shared" si="115"/>
        <v>60</v>
      </c>
      <c r="G296" s="41">
        <v>260.2</v>
      </c>
      <c r="H296" s="41">
        <v>255.8</v>
      </c>
      <c r="I296" s="41">
        <v>255</v>
      </c>
      <c r="J296" s="41">
        <f t="shared" si="119"/>
        <v>260.2</v>
      </c>
      <c r="K296" s="41">
        <f t="shared" si="120"/>
        <v>255.8</v>
      </c>
      <c r="L296" s="41">
        <f t="shared" si="121"/>
        <v>255</v>
      </c>
      <c r="M296" s="40">
        <v>2500</v>
      </c>
      <c r="N296" s="40">
        <v>2500</v>
      </c>
      <c r="O296" s="40">
        <v>2500</v>
      </c>
      <c r="P296" s="42">
        <f t="shared" si="122"/>
        <v>104.08</v>
      </c>
      <c r="Q296" s="42">
        <f t="shared" si="116"/>
        <v>102.32000000000001</v>
      </c>
      <c r="R296" s="42">
        <f t="shared" si="116"/>
        <v>102</v>
      </c>
      <c r="S296" s="43">
        <f t="shared" si="117"/>
        <v>102.8</v>
      </c>
      <c r="T296" s="43">
        <f t="shared" si="118"/>
        <v>257</v>
      </c>
    </row>
    <row r="297" spans="2:20">
      <c r="B297" s="39" t="s">
        <v>39</v>
      </c>
      <c r="C297" s="39">
        <v>120</v>
      </c>
      <c r="D297" s="40">
        <f t="shared" si="113"/>
        <v>10.954451150103322</v>
      </c>
      <c r="E297" s="26">
        <f t="shared" si="114"/>
        <v>7200</v>
      </c>
      <c r="F297" s="40">
        <f t="shared" si="115"/>
        <v>84.852813742385706</v>
      </c>
      <c r="G297" s="41">
        <v>262.10000000000002</v>
      </c>
      <c r="H297" s="41">
        <v>257</v>
      </c>
      <c r="I297" s="41">
        <v>256.3</v>
      </c>
      <c r="J297" s="41">
        <f t="shared" si="119"/>
        <v>262.10000000000002</v>
      </c>
      <c r="K297" s="41">
        <f t="shared" si="120"/>
        <v>257</v>
      </c>
      <c r="L297" s="41">
        <f t="shared" si="121"/>
        <v>256.3</v>
      </c>
      <c r="M297" s="40">
        <v>2500</v>
      </c>
      <c r="N297" s="40">
        <v>2500</v>
      </c>
      <c r="O297" s="40">
        <v>2500</v>
      </c>
      <c r="P297" s="42">
        <f t="shared" si="122"/>
        <v>104.84</v>
      </c>
      <c r="Q297" s="42">
        <f t="shared" si="116"/>
        <v>102.8</v>
      </c>
      <c r="R297" s="42">
        <f t="shared" si="116"/>
        <v>102.52</v>
      </c>
      <c r="S297" s="43">
        <f t="shared" si="117"/>
        <v>103.38666666666666</v>
      </c>
      <c r="T297" s="43">
        <f t="shared" si="118"/>
        <v>258.4666666666667</v>
      </c>
    </row>
    <row r="298" spans="2:20">
      <c r="B298" s="39" t="s">
        <v>40</v>
      </c>
      <c r="C298" s="39">
        <v>180</v>
      </c>
      <c r="D298" s="40">
        <f t="shared" si="113"/>
        <v>13.416407864998739</v>
      </c>
      <c r="E298" s="26">
        <f t="shared" si="114"/>
        <v>10800</v>
      </c>
      <c r="F298" s="40">
        <f t="shared" si="115"/>
        <v>103.92304845413264</v>
      </c>
      <c r="G298" s="41">
        <v>263.8</v>
      </c>
      <c r="H298" s="41">
        <v>258.7</v>
      </c>
      <c r="I298" s="41">
        <v>257.10000000000002</v>
      </c>
      <c r="J298" s="41">
        <f t="shared" si="119"/>
        <v>263.8</v>
      </c>
      <c r="K298" s="41">
        <f t="shared" si="120"/>
        <v>258.7</v>
      </c>
      <c r="L298" s="41">
        <f t="shared" si="121"/>
        <v>257.10000000000002</v>
      </c>
      <c r="M298" s="40">
        <v>2500</v>
      </c>
      <c r="N298" s="40">
        <v>2500</v>
      </c>
      <c r="O298" s="40">
        <v>2500</v>
      </c>
      <c r="P298" s="42">
        <f t="shared" si="122"/>
        <v>105.52</v>
      </c>
      <c r="Q298" s="42">
        <f t="shared" si="116"/>
        <v>103.47999999999999</v>
      </c>
      <c r="R298" s="42">
        <f t="shared" si="116"/>
        <v>102.84000000000002</v>
      </c>
      <c r="S298" s="43">
        <f t="shared" si="117"/>
        <v>103.94666666666667</v>
      </c>
      <c r="T298" s="43">
        <f t="shared" si="118"/>
        <v>259.86666666666667</v>
      </c>
    </row>
    <row r="299" spans="2:20">
      <c r="B299" s="39" t="s">
        <v>41</v>
      </c>
      <c r="C299" s="39">
        <v>240</v>
      </c>
      <c r="D299" s="40">
        <f t="shared" si="113"/>
        <v>15.491933384829668</v>
      </c>
      <c r="E299" s="26">
        <f t="shared" si="114"/>
        <v>14400</v>
      </c>
      <c r="F299" s="40">
        <f t="shared" si="115"/>
        <v>120</v>
      </c>
      <c r="G299" s="41">
        <v>265.2</v>
      </c>
      <c r="H299" s="43">
        <v>259.60000000000002</v>
      </c>
      <c r="I299" s="43">
        <v>258.89999999999998</v>
      </c>
      <c r="J299" s="41">
        <f t="shared" si="119"/>
        <v>265.2</v>
      </c>
      <c r="K299" s="41">
        <f t="shared" si="120"/>
        <v>259.60000000000002</v>
      </c>
      <c r="L299" s="41">
        <f t="shared" si="121"/>
        <v>258.89999999999998</v>
      </c>
      <c r="M299" s="40">
        <v>2500</v>
      </c>
      <c r="N299" s="40">
        <v>2500</v>
      </c>
      <c r="O299" s="40">
        <v>2500</v>
      </c>
      <c r="P299" s="42">
        <f t="shared" si="122"/>
        <v>106.08</v>
      </c>
      <c r="Q299" s="42">
        <f t="shared" si="116"/>
        <v>103.84000000000002</v>
      </c>
      <c r="R299" s="42">
        <f t="shared" si="116"/>
        <v>103.55999999999999</v>
      </c>
      <c r="S299" s="43">
        <f t="shared" si="117"/>
        <v>104.49333333333334</v>
      </c>
      <c r="T299" s="43">
        <f t="shared" si="118"/>
        <v>261.23333333333329</v>
      </c>
    </row>
  </sheetData>
  <mergeCells count="177">
    <mergeCell ref="C114:D114"/>
    <mergeCell ref="E114:F114"/>
    <mergeCell ref="G114:H114"/>
    <mergeCell ref="I114:J114"/>
    <mergeCell ref="B114:B115"/>
    <mergeCell ref="C27:C29"/>
    <mergeCell ref="C16:C18"/>
    <mergeCell ref="C7:C9"/>
    <mergeCell ref="C53:C55"/>
    <mergeCell ref="C39:C41"/>
    <mergeCell ref="C42:C44"/>
    <mergeCell ref="B95:B10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B80:B94"/>
    <mergeCell ref="S160:S161"/>
    <mergeCell ref="B27:B35"/>
    <mergeCell ref="C30:C32"/>
    <mergeCell ref="C33:C35"/>
    <mergeCell ref="B36:B44"/>
    <mergeCell ref="T160:T161"/>
    <mergeCell ref="B7:B15"/>
    <mergeCell ref="C10:C12"/>
    <mergeCell ref="C13:C15"/>
    <mergeCell ref="B16:B24"/>
    <mergeCell ref="C19:C21"/>
    <mergeCell ref="C22:C24"/>
    <mergeCell ref="B65:B79"/>
    <mergeCell ref="C65:C67"/>
    <mergeCell ref="C68:C70"/>
    <mergeCell ref="C71:C73"/>
    <mergeCell ref="C74:C76"/>
    <mergeCell ref="C77:C79"/>
    <mergeCell ref="C56:C58"/>
    <mergeCell ref="C59:C61"/>
    <mergeCell ref="C62:C64"/>
    <mergeCell ref="C50:C52"/>
    <mergeCell ref="B50:B64"/>
    <mergeCell ref="C36:C38"/>
    <mergeCell ref="B160:B161"/>
    <mergeCell ref="C160:C161"/>
    <mergeCell ref="D160:D161"/>
    <mergeCell ref="E160:E161"/>
    <mergeCell ref="F160:F161"/>
    <mergeCell ref="G160:I160"/>
    <mergeCell ref="J160:L160"/>
    <mergeCell ref="M160:O160"/>
    <mergeCell ref="P160:R160"/>
    <mergeCell ref="S132:S133"/>
    <mergeCell ref="T132:T133"/>
    <mergeCell ref="B146:B147"/>
    <mergeCell ref="C146:C147"/>
    <mergeCell ref="D146:D147"/>
    <mergeCell ref="E146:E147"/>
    <mergeCell ref="F146:F147"/>
    <mergeCell ref="G146:I146"/>
    <mergeCell ref="J146:L146"/>
    <mergeCell ref="M146:O146"/>
    <mergeCell ref="P146:R146"/>
    <mergeCell ref="S146:S147"/>
    <mergeCell ref="T146:T147"/>
    <mergeCell ref="B132:B133"/>
    <mergeCell ref="C132:C133"/>
    <mergeCell ref="D132:D133"/>
    <mergeCell ref="E132:E133"/>
    <mergeCell ref="F132:F133"/>
    <mergeCell ref="G132:I132"/>
    <mergeCell ref="J132:L132"/>
    <mergeCell ref="M132:O132"/>
    <mergeCell ref="P132:R132"/>
    <mergeCell ref="T174:T175"/>
    <mergeCell ref="B188:B189"/>
    <mergeCell ref="C188:C189"/>
    <mergeCell ref="D188:D189"/>
    <mergeCell ref="E188:E189"/>
    <mergeCell ref="F188:F189"/>
    <mergeCell ref="G188:I188"/>
    <mergeCell ref="J188:L188"/>
    <mergeCell ref="M188:O188"/>
    <mergeCell ref="P188:R188"/>
    <mergeCell ref="S188:S189"/>
    <mergeCell ref="T188:T189"/>
    <mergeCell ref="G174:I174"/>
    <mergeCell ref="J174:L174"/>
    <mergeCell ref="M174:O174"/>
    <mergeCell ref="P174:R174"/>
    <mergeCell ref="S174:S175"/>
    <mergeCell ref="B174:B175"/>
    <mergeCell ref="C174:C175"/>
    <mergeCell ref="D174:D175"/>
    <mergeCell ref="E174:E175"/>
    <mergeCell ref="F174:F175"/>
    <mergeCell ref="T202:T203"/>
    <mergeCell ref="B218:B219"/>
    <mergeCell ref="C218:C219"/>
    <mergeCell ref="D218:D219"/>
    <mergeCell ref="E218:E219"/>
    <mergeCell ref="F218:F219"/>
    <mergeCell ref="G218:I218"/>
    <mergeCell ref="J218:L218"/>
    <mergeCell ref="M218:O218"/>
    <mergeCell ref="P218:R218"/>
    <mergeCell ref="S218:S219"/>
    <mergeCell ref="T218:T219"/>
    <mergeCell ref="G202:I202"/>
    <mergeCell ref="J202:L202"/>
    <mergeCell ref="M202:O202"/>
    <mergeCell ref="P202:R202"/>
    <mergeCell ref="S202:S203"/>
    <mergeCell ref="B202:B203"/>
    <mergeCell ref="C202:C203"/>
    <mergeCell ref="D202:D203"/>
    <mergeCell ref="E202:E203"/>
    <mergeCell ref="F202:F203"/>
    <mergeCell ref="T232:T233"/>
    <mergeCell ref="B246:B247"/>
    <mergeCell ref="C246:C247"/>
    <mergeCell ref="D246:D247"/>
    <mergeCell ref="E246:E247"/>
    <mergeCell ref="F246:F247"/>
    <mergeCell ref="G246:I246"/>
    <mergeCell ref="J246:L246"/>
    <mergeCell ref="M246:O246"/>
    <mergeCell ref="P246:R246"/>
    <mergeCell ref="S246:S247"/>
    <mergeCell ref="T246:T247"/>
    <mergeCell ref="G232:I232"/>
    <mergeCell ref="J232:L232"/>
    <mergeCell ref="M232:O232"/>
    <mergeCell ref="P232:R232"/>
    <mergeCell ref="S232:S233"/>
    <mergeCell ref="B232:B233"/>
    <mergeCell ref="C232:C233"/>
    <mergeCell ref="D232:D233"/>
    <mergeCell ref="E232:E233"/>
    <mergeCell ref="F232:F233"/>
    <mergeCell ref="T260:T261"/>
    <mergeCell ref="B274:B275"/>
    <mergeCell ref="C274:C275"/>
    <mergeCell ref="D274:D275"/>
    <mergeCell ref="E274:E275"/>
    <mergeCell ref="F274:F275"/>
    <mergeCell ref="G274:I274"/>
    <mergeCell ref="J274:L274"/>
    <mergeCell ref="M274:O274"/>
    <mergeCell ref="P274:R274"/>
    <mergeCell ref="S274:S275"/>
    <mergeCell ref="T274:T275"/>
    <mergeCell ref="G260:I260"/>
    <mergeCell ref="J260:L260"/>
    <mergeCell ref="M260:O260"/>
    <mergeCell ref="P260:R260"/>
    <mergeCell ref="S260:S261"/>
    <mergeCell ref="B260:B261"/>
    <mergeCell ref="C260:C261"/>
    <mergeCell ref="D260:D261"/>
    <mergeCell ref="E260:E261"/>
    <mergeCell ref="F260:F261"/>
    <mergeCell ref="T288:T289"/>
    <mergeCell ref="G288:I288"/>
    <mergeCell ref="J288:L288"/>
    <mergeCell ref="M288:O288"/>
    <mergeCell ref="P288:R288"/>
    <mergeCell ref="S288:S289"/>
    <mergeCell ref="B288:B289"/>
    <mergeCell ref="C288:C289"/>
    <mergeCell ref="D288:D289"/>
    <mergeCell ref="E288:E289"/>
    <mergeCell ref="F288:F28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UNIVERSITAS RIAU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MONITA OLIVIA</dc:creator>
  <cp:lastModifiedBy>MONITA OLIVIA</cp:lastModifiedBy>
  <dcterms:created xsi:type="dcterms:W3CDTF">2020-04-25T07:38:28Z</dcterms:created>
  <dcterms:modified xsi:type="dcterms:W3CDTF">2020-04-25T08:53:11Z</dcterms:modified>
</cp:coreProperties>
</file>